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hering Deki\Desktop\"/>
    </mc:Choice>
  </mc:AlternateContent>
  <xr:revisionPtr revIDLastSave="0" documentId="13_ncr:1_{DB140AF9-8C28-41FD-98B7-203C477051EF}" xr6:coauthVersionLast="40" xr6:coauthVersionMax="40" xr10:uidLastSave="{00000000-0000-0000-0000-000000000000}"/>
  <bookViews>
    <workbookView xWindow="-120" yWindow="-120" windowWidth="20730" windowHeight="11160" activeTab="3" xr2:uid="{00000000-000D-0000-FFFF-FFFF00000000}"/>
  </bookViews>
  <sheets>
    <sheet name="BKP" sheetId="2" r:id="rId1"/>
    <sheet name="DNT" sheetId="3" r:id="rId2"/>
    <sheet name="DPT" sheetId="4" r:id="rId3"/>
    <sheet name="PDP" sheetId="5" r:id="rId4"/>
  </sheets>
  <calcPr calcId="181029"/>
</workbook>
</file>

<file path=xl/calcChain.xml><?xml version="1.0" encoding="utf-8"?>
<calcChain xmlns="http://schemas.openxmlformats.org/spreadsheetml/2006/main">
  <c r="H55" i="5" l="1"/>
  <c r="E54" i="5"/>
  <c r="F54" i="5"/>
  <c r="G54" i="5"/>
  <c r="E55" i="4"/>
  <c r="G55" i="4"/>
  <c r="H55" i="4"/>
  <c r="F53" i="4"/>
  <c r="G53" i="4" s="1"/>
  <c r="E54" i="4"/>
  <c r="H55" i="3"/>
  <c r="E55" i="3"/>
  <c r="F53" i="3"/>
  <c r="E54" i="2"/>
  <c r="F54" i="4" l="1"/>
  <c r="F53" i="5" l="1"/>
  <c r="G55" i="5" l="1"/>
  <c r="H6" i="5"/>
  <c r="H9" i="5"/>
  <c r="H10" i="5"/>
  <c r="H13" i="5"/>
  <c r="H14" i="5"/>
  <c r="H17" i="5"/>
  <c r="H18" i="5"/>
  <c r="H21" i="5"/>
  <c r="H22" i="5"/>
  <c r="H25" i="5"/>
  <c r="H29" i="5"/>
  <c r="H30" i="5"/>
  <c r="H34" i="5"/>
  <c r="H37" i="5"/>
  <c r="H38" i="5"/>
  <c r="H41" i="5"/>
  <c r="H45" i="5"/>
  <c r="H46" i="5"/>
  <c r="H49" i="5"/>
  <c r="H50" i="5"/>
  <c r="F7" i="5"/>
  <c r="H7" i="5" s="1"/>
  <c r="F8" i="5"/>
  <c r="H8" i="5" s="1"/>
  <c r="F9" i="5"/>
  <c r="F10" i="5"/>
  <c r="F11" i="5"/>
  <c r="H11" i="5" s="1"/>
  <c r="F12" i="5"/>
  <c r="H12" i="5" s="1"/>
  <c r="F13" i="5"/>
  <c r="F14" i="5"/>
  <c r="F15" i="5"/>
  <c r="H15" i="5" s="1"/>
  <c r="F16" i="5"/>
  <c r="H16" i="5" s="1"/>
  <c r="F17" i="5"/>
  <c r="F18" i="5"/>
  <c r="F19" i="5"/>
  <c r="H19" i="5" s="1"/>
  <c r="F20" i="5"/>
  <c r="H20" i="5" s="1"/>
  <c r="F21" i="5"/>
  <c r="F22" i="5"/>
  <c r="F23" i="5"/>
  <c r="H23" i="5" s="1"/>
  <c r="F24" i="5"/>
  <c r="H24" i="5" s="1"/>
  <c r="F25" i="5"/>
  <c r="F26" i="5"/>
  <c r="F27" i="5"/>
  <c r="H27" i="5" s="1"/>
  <c r="F28" i="5"/>
  <c r="H28" i="5" s="1"/>
  <c r="F29" i="5"/>
  <c r="F30" i="5"/>
  <c r="F31" i="5"/>
  <c r="H31" i="5" s="1"/>
  <c r="F32" i="5"/>
  <c r="H32" i="5" s="1"/>
  <c r="F33" i="5"/>
  <c r="H33" i="5" s="1"/>
  <c r="F34" i="5"/>
  <c r="F35" i="5"/>
  <c r="H35" i="5" s="1"/>
  <c r="F36" i="5"/>
  <c r="H36" i="5" s="1"/>
  <c r="F37" i="5"/>
  <c r="F38" i="5"/>
  <c r="F39" i="5"/>
  <c r="H39" i="5" s="1"/>
  <c r="F40" i="5"/>
  <c r="H40" i="5" s="1"/>
  <c r="F41" i="5"/>
  <c r="F42" i="5"/>
  <c r="H42" i="5" s="1"/>
  <c r="F43" i="5"/>
  <c r="H43" i="5" s="1"/>
  <c r="F44" i="5"/>
  <c r="H44" i="5" s="1"/>
  <c r="F45" i="5"/>
  <c r="F46" i="5"/>
  <c r="F47" i="5"/>
  <c r="H47" i="5" s="1"/>
  <c r="F48" i="5"/>
  <c r="H48" i="5" s="1"/>
  <c r="F49" i="5"/>
  <c r="F50" i="5"/>
  <c r="F51" i="5"/>
  <c r="H51" i="5" s="1"/>
  <c r="F52" i="5"/>
  <c r="H52" i="5" s="1"/>
  <c r="F6" i="5"/>
  <c r="H15" i="2"/>
  <c r="H19" i="2"/>
  <c r="H31" i="2"/>
  <c r="H35" i="2"/>
  <c r="H47" i="2"/>
  <c r="H51" i="2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F16" i="2"/>
  <c r="H16" i="2" s="1"/>
  <c r="F17" i="2"/>
  <c r="H17" i="2" s="1"/>
  <c r="F18" i="2"/>
  <c r="H18" i="2" s="1"/>
  <c r="F19" i="2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F32" i="2"/>
  <c r="H32" i="2" s="1"/>
  <c r="F33" i="2"/>
  <c r="H33" i="2" s="1"/>
  <c r="F34" i="2"/>
  <c r="H34" i="2" s="1"/>
  <c r="F35" i="2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F45" i="2"/>
  <c r="H45" i="2" s="1"/>
  <c r="F46" i="2"/>
  <c r="H46" i="2" s="1"/>
  <c r="F47" i="2"/>
  <c r="F48" i="2"/>
  <c r="H48" i="2" s="1"/>
  <c r="F49" i="2"/>
  <c r="H49" i="2" s="1"/>
  <c r="F50" i="2"/>
  <c r="H50" i="2" s="1"/>
  <c r="F51" i="2"/>
  <c r="F52" i="2"/>
  <c r="F6" i="2"/>
  <c r="H6" i="2" s="1"/>
  <c r="H44" i="2" l="1"/>
  <c r="F53" i="2"/>
  <c r="H52" i="2"/>
  <c r="H26" i="5"/>
  <c r="G54" i="4"/>
  <c r="H8" i="4"/>
  <c r="H12" i="4"/>
  <c r="H16" i="4"/>
  <c r="H20" i="4"/>
  <c r="H24" i="4"/>
  <c r="H28" i="4"/>
  <c r="H32" i="4"/>
  <c r="H36" i="4"/>
  <c r="H40" i="4"/>
  <c r="H44" i="4"/>
  <c r="H48" i="4"/>
  <c r="H52" i="4"/>
  <c r="F7" i="4"/>
  <c r="H7" i="4" s="1"/>
  <c r="F8" i="4"/>
  <c r="F9" i="4"/>
  <c r="H9" i="4" s="1"/>
  <c r="F10" i="4"/>
  <c r="H10" i="4" s="1"/>
  <c r="F11" i="4"/>
  <c r="H11" i="4" s="1"/>
  <c r="F12" i="4"/>
  <c r="F13" i="4"/>
  <c r="H13" i="4" s="1"/>
  <c r="F14" i="4"/>
  <c r="H14" i="4" s="1"/>
  <c r="F15" i="4"/>
  <c r="H15" i="4" s="1"/>
  <c r="F16" i="4"/>
  <c r="F17" i="4"/>
  <c r="H17" i="4" s="1"/>
  <c r="F18" i="4"/>
  <c r="H18" i="4" s="1"/>
  <c r="F19" i="4"/>
  <c r="H19" i="4" s="1"/>
  <c r="F20" i="4"/>
  <c r="F21" i="4"/>
  <c r="H21" i="4" s="1"/>
  <c r="F22" i="4"/>
  <c r="H22" i="4" s="1"/>
  <c r="F23" i="4"/>
  <c r="H23" i="4" s="1"/>
  <c r="F24" i="4"/>
  <c r="F25" i="4"/>
  <c r="H25" i="4" s="1"/>
  <c r="F26" i="4"/>
  <c r="H26" i="4" s="1"/>
  <c r="F27" i="4"/>
  <c r="H27" i="4" s="1"/>
  <c r="F28" i="4"/>
  <c r="F29" i="4"/>
  <c r="H29" i="4" s="1"/>
  <c r="F30" i="4"/>
  <c r="H30" i="4" s="1"/>
  <c r="F31" i="4"/>
  <c r="H31" i="4" s="1"/>
  <c r="F32" i="4"/>
  <c r="F33" i="4"/>
  <c r="H33" i="4" s="1"/>
  <c r="F34" i="4"/>
  <c r="H34" i="4" s="1"/>
  <c r="F35" i="4"/>
  <c r="H35" i="4" s="1"/>
  <c r="F36" i="4"/>
  <c r="F37" i="4"/>
  <c r="H37" i="4" s="1"/>
  <c r="F38" i="4"/>
  <c r="H38" i="4" s="1"/>
  <c r="F39" i="4"/>
  <c r="H39" i="4" s="1"/>
  <c r="F40" i="4"/>
  <c r="F41" i="4"/>
  <c r="H41" i="4" s="1"/>
  <c r="F42" i="4"/>
  <c r="H42" i="4" s="1"/>
  <c r="F43" i="4"/>
  <c r="H43" i="4" s="1"/>
  <c r="F44" i="4"/>
  <c r="F45" i="4"/>
  <c r="H45" i="4" s="1"/>
  <c r="F46" i="4"/>
  <c r="H46" i="4" s="1"/>
  <c r="F47" i="4"/>
  <c r="H47" i="4" s="1"/>
  <c r="F48" i="4"/>
  <c r="F49" i="4"/>
  <c r="H49" i="4" s="1"/>
  <c r="F50" i="4"/>
  <c r="H50" i="4" s="1"/>
  <c r="F51" i="4"/>
  <c r="H51" i="4" s="1"/>
  <c r="F52" i="4"/>
  <c r="F6" i="4"/>
  <c r="G54" i="3"/>
  <c r="E54" i="3"/>
  <c r="H22" i="3"/>
  <c r="H26" i="3"/>
  <c r="H32" i="3"/>
  <c r="H43" i="3"/>
  <c r="H45" i="3"/>
  <c r="H48" i="3"/>
  <c r="H49" i="3"/>
  <c r="F7" i="3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3" i="3"/>
  <c r="H23" i="3" s="1"/>
  <c r="F24" i="3"/>
  <c r="H24" i="3" s="1"/>
  <c r="F25" i="3"/>
  <c r="H25" i="3" s="1"/>
  <c r="F27" i="3"/>
  <c r="H27" i="3" s="1"/>
  <c r="F28" i="3"/>
  <c r="H28" i="3" s="1"/>
  <c r="F29" i="3"/>
  <c r="H29" i="3" s="1"/>
  <c r="F30" i="3"/>
  <c r="H30" i="3" s="1"/>
  <c r="F31" i="3"/>
  <c r="H31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4" i="3"/>
  <c r="H44" i="3" s="1"/>
  <c r="F46" i="3"/>
  <c r="H46" i="3" s="1"/>
  <c r="F47" i="3"/>
  <c r="H47" i="3" s="1"/>
  <c r="F50" i="3"/>
  <c r="H50" i="3" s="1"/>
  <c r="F51" i="3"/>
  <c r="H51" i="3" s="1"/>
  <c r="F52" i="3"/>
  <c r="H52" i="3" s="1"/>
  <c r="F6" i="3"/>
  <c r="H6" i="3" s="1"/>
  <c r="F54" i="2" l="1"/>
  <c r="E55" i="2" s="1"/>
  <c r="G53" i="2"/>
  <c r="G54" i="2" s="1"/>
  <c r="G55" i="2" s="1"/>
  <c r="E55" i="5"/>
  <c r="F54" i="3"/>
  <c r="H6" i="4"/>
  <c r="H7" i="3"/>
  <c r="H55" i="2" l="1"/>
</calcChain>
</file>

<file path=xl/sharedStrings.xml><?xml version="1.0" encoding="utf-8"?>
<sst xmlns="http://schemas.openxmlformats.org/spreadsheetml/2006/main" count="521" uniqueCount="271">
  <si>
    <t xml:space="preserve">                                                                                                                                          Primary Round</t>
  </si>
  <si>
    <t>Dzongkhag</t>
  </si>
  <si>
    <t>Parliamentary Constituency</t>
  </si>
  <si>
    <t>DNT</t>
  </si>
  <si>
    <t>BKP</t>
  </si>
  <si>
    <t>Candidate</t>
  </si>
  <si>
    <t>CID</t>
  </si>
  <si>
    <t>Bumthang</t>
  </si>
  <si>
    <t xml:space="preserve">Chhoekhor_Tang </t>
  </si>
  <si>
    <t>Leki Wangdi</t>
  </si>
  <si>
    <t xml:space="preserve">Dawa </t>
  </si>
  <si>
    <t xml:space="preserve">Chhumig_Ura </t>
  </si>
  <si>
    <t>Phuntsho Namgey</t>
  </si>
  <si>
    <t>Thinley Gyeltshen</t>
  </si>
  <si>
    <t>Chhukha</t>
  </si>
  <si>
    <t xml:space="preserve">Bongo_Chapchha </t>
  </si>
  <si>
    <t>Thinley Dorjee</t>
  </si>
  <si>
    <t>Tshewang Lhamo</t>
  </si>
  <si>
    <t xml:space="preserve">Phuentshogling </t>
  </si>
  <si>
    <t>Lhakpa Tamang</t>
  </si>
  <si>
    <t>Jai Bir Rai</t>
  </si>
  <si>
    <t>Dagana</t>
  </si>
  <si>
    <t xml:space="preserve">Drukjeygang_Tseza </t>
  </si>
  <si>
    <t>Chador Wangmo</t>
  </si>
  <si>
    <t>Jurmi Wangchuk</t>
  </si>
  <si>
    <t xml:space="preserve">Lhamoi Dzingkha_Tashiding </t>
  </si>
  <si>
    <t>Pushpala Chhetri</t>
  </si>
  <si>
    <t>Hemant Gurung</t>
  </si>
  <si>
    <t>Gasa</t>
  </si>
  <si>
    <t xml:space="preserve"> Khamaed_Lunana </t>
  </si>
  <si>
    <t>Kinley Dorji</t>
  </si>
  <si>
    <t>Yeshey Dem</t>
  </si>
  <si>
    <t>Khatoed _Laya</t>
  </si>
  <si>
    <t>Damcho Zangmo</t>
  </si>
  <si>
    <t>Tenzin</t>
  </si>
  <si>
    <t>Haa</t>
  </si>
  <si>
    <t xml:space="preserve">Bji_Kar-Tshog_Uesu </t>
  </si>
  <si>
    <t>Lam Dorji</t>
  </si>
  <si>
    <t>Ugyen Tenzin</t>
  </si>
  <si>
    <t xml:space="preserve">Sombaykha </t>
  </si>
  <si>
    <t>Sonam Wangmo</t>
  </si>
  <si>
    <t>Lhuentse</t>
  </si>
  <si>
    <t>Dorjee Wangmo</t>
  </si>
  <si>
    <t xml:space="preserve">Gangzur_Minjey </t>
  </si>
  <si>
    <t>Karma Jimba</t>
  </si>
  <si>
    <t xml:space="preserve">Maenbi_Tsaenkhar </t>
  </si>
  <si>
    <t>Sherub Phuntsho</t>
  </si>
  <si>
    <t>Kinga Penjor</t>
  </si>
  <si>
    <t>Monggar</t>
  </si>
  <si>
    <t xml:space="preserve">Monggar </t>
  </si>
  <si>
    <t>Sonam Choiten</t>
  </si>
  <si>
    <t xml:space="preserve"> </t>
  </si>
  <si>
    <t>Tshering Phuntsho</t>
  </si>
  <si>
    <t xml:space="preserve">Dramedtse_Ngatshang </t>
  </si>
  <si>
    <t>Sheub Gyeltshen</t>
  </si>
  <si>
    <t>Tshering Wangchen</t>
  </si>
  <si>
    <t>Jigme Dorji</t>
  </si>
  <si>
    <t xml:space="preserve">Kengkhar_ Weringla </t>
  </si>
  <si>
    <t>Gaylay Jamtsho</t>
  </si>
  <si>
    <t>Paro</t>
  </si>
  <si>
    <t>Kunzang Drukpa</t>
  </si>
  <si>
    <t xml:space="preserve">Lamgong_Wangchang </t>
  </si>
  <si>
    <t>Nim Dorji</t>
  </si>
  <si>
    <t>Ugyen Tshering</t>
  </si>
  <si>
    <t xml:space="preserve">Dokar_Sharpa </t>
  </si>
  <si>
    <t>Tshering Penjor</t>
  </si>
  <si>
    <t>Pema Gatshel</t>
  </si>
  <si>
    <t xml:space="preserve">Nanong_Shumar </t>
  </si>
  <si>
    <t>Jigme Rinzin</t>
  </si>
  <si>
    <t>Namgay Tshering</t>
  </si>
  <si>
    <t xml:space="preserve">Khar_Yurung </t>
  </si>
  <si>
    <t>Dorji Wangchuk</t>
  </si>
  <si>
    <t>Pema Wangda</t>
  </si>
  <si>
    <t xml:space="preserve">Nganglam </t>
  </si>
  <si>
    <t>Punakha</t>
  </si>
  <si>
    <t>Ugyen Tshewang</t>
  </si>
  <si>
    <t xml:space="preserve">Lingmukha_Toedwang </t>
  </si>
  <si>
    <t xml:space="preserve">Kabisa_Talog </t>
  </si>
  <si>
    <t>Dechen Zangmo</t>
  </si>
  <si>
    <t>Samdrup Jongkhar</t>
  </si>
  <si>
    <t>Dewathang_Gomdar</t>
  </si>
  <si>
    <t>Neten Zangmo</t>
  </si>
  <si>
    <t>Karma Dorji</t>
  </si>
  <si>
    <t xml:space="preserve">Jomotshangkha_
Martshala </t>
  </si>
  <si>
    <t>Samtse</t>
  </si>
  <si>
    <t>Tandi Dorji</t>
  </si>
  <si>
    <t xml:space="preserve">Phuentshogpelri_
Samtse </t>
  </si>
  <si>
    <t>Sabitman Rai</t>
  </si>
  <si>
    <t xml:space="preserve">Tashichhoeling </t>
  </si>
  <si>
    <t>Dhan Kumar Ghalley</t>
  </si>
  <si>
    <t>Tshencho Wangdi</t>
  </si>
  <si>
    <t xml:space="preserve">Dophuchen_Tading </t>
  </si>
  <si>
    <t>Sajan Rai</t>
  </si>
  <si>
    <t xml:space="preserve">Ugyentse_Yoeseltse </t>
  </si>
  <si>
    <t>Pirthman Rai</t>
  </si>
  <si>
    <t>Thinley Namgay</t>
  </si>
  <si>
    <t>Sarpang</t>
  </si>
  <si>
    <t xml:space="preserve">Gelegphu </t>
  </si>
  <si>
    <t>Ugyen Dorji</t>
  </si>
  <si>
    <t>Karka Bahadur Gurung</t>
  </si>
  <si>
    <t xml:space="preserve">Shompangkha </t>
  </si>
  <si>
    <t>Basant Rana</t>
  </si>
  <si>
    <t>Ganesh Ghimiray</t>
  </si>
  <si>
    <t>Thimphu</t>
  </si>
  <si>
    <t xml:space="preserve">North Thimphu Thromde_Kawang_
Lingzhi_Naro_Soe </t>
  </si>
  <si>
    <t>Karma Loday</t>
  </si>
  <si>
    <t>Dil Maya Rai</t>
  </si>
  <si>
    <t xml:space="preserve">South Thimphu Thromde_Chang_
Darkarla  _Ge-nyen _Maedwang </t>
  </si>
  <si>
    <t>Norbu Tshering</t>
  </si>
  <si>
    <t>Loknath Sharma</t>
  </si>
  <si>
    <t>Trashigang</t>
  </si>
  <si>
    <t>Dinesh Kumar Pradhan</t>
  </si>
  <si>
    <t xml:space="preserve">Kanglung_Samkhar_ Udzorong </t>
  </si>
  <si>
    <t>Pelden Dorji</t>
  </si>
  <si>
    <t>Karma Donnen Wangdi</t>
  </si>
  <si>
    <t xml:space="preserve">Thrimshing </t>
  </si>
  <si>
    <t>Sangay Tenzin</t>
  </si>
  <si>
    <t>Tek Bdr rai</t>
  </si>
  <si>
    <t xml:space="preserve">Bartsham_Shongphu </t>
  </si>
  <si>
    <t>Ugyen Lhendup</t>
  </si>
  <si>
    <t>Dechen Wangmo</t>
  </si>
  <si>
    <t xml:space="preserve">Wamrong </t>
  </si>
  <si>
    <t>Sonam Tshering</t>
  </si>
  <si>
    <t xml:space="preserve"> Lotay Tshering</t>
  </si>
  <si>
    <t xml:space="preserve">Radhi_Sagteng </t>
  </si>
  <si>
    <t>Ten Gyamtsho</t>
  </si>
  <si>
    <t>Tenzin Namgyel</t>
  </si>
  <si>
    <t>Trashi Yangtse</t>
  </si>
  <si>
    <t xml:space="preserve">Boomdeling_Jamkhar </t>
  </si>
  <si>
    <t>Tshewang Tinzin</t>
  </si>
  <si>
    <t xml:space="preserve">Khamdang_Ramjar </t>
  </si>
  <si>
    <t>Tashi Phuntsho</t>
  </si>
  <si>
    <t>Tenzin Lekphell</t>
  </si>
  <si>
    <t>Jigme Wangdi</t>
  </si>
  <si>
    <t>Trongsa</t>
  </si>
  <si>
    <t>Dorji Tshering</t>
  </si>
  <si>
    <t>Nubi_Tangsibji</t>
  </si>
  <si>
    <t>Karma Yeshi</t>
  </si>
  <si>
    <t>Sangay Dorji</t>
  </si>
  <si>
    <t xml:space="preserve">Draagteng_Langthil </t>
  </si>
  <si>
    <t>Karma Geleg</t>
  </si>
  <si>
    <t>Karma Gyeltshen</t>
  </si>
  <si>
    <t>Tsirang</t>
  </si>
  <si>
    <t xml:space="preserve">Sergithang_Tsirang Toed </t>
  </si>
  <si>
    <t>Dambar Kumar Ghimiray</t>
  </si>
  <si>
    <t>Yeshey Penjor</t>
  </si>
  <si>
    <t>Gyem Dorji</t>
  </si>
  <si>
    <r>
      <t>Weekly Expenditure Statement for the Primary Round of Elections 2018-</t>
    </r>
    <r>
      <rPr>
        <b/>
        <i/>
        <sz val="14"/>
        <color rgb="FF000000"/>
        <rFont val="Times New Roman"/>
        <family val="1"/>
      </rPr>
      <t>Druk Phuensum Tshogpa</t>
    </r>
  </si>
  <si>
    <t xml:space="preserve">Kilkhorthang_
Mendrelgang </t>
  </si>
  <si>
    <t>Sadadev Thapa</t>
  </si>
  <si>
    <t>Garja Man rai</t>
  </si>
  <si>
    <t xml:space="preserve">Wangdue Phodrang </t>
  </si>
  <si>
    <t>Bimal Thapa</t>
  </si>
  <si>
    <t>DPT</t>
  </si>
  <si>
    <t xml:space="preserve">Athang_Thedtsho </t>
  </si>
  <si>
    <t>Kinley Wangchuk</t>
  </si>
  <si>
    <t>Sonam Tobgay</t>
  </si>
  <si>
    <t xml:space="preserve">Nyishog_Saephu </t>
  </si>
  <si>
    <t>Yeshi Jamtsho</t>
  </si>
  <si>
    <t>Zhemgang</t>
  </si>
  <si>
    <t>Wangchuk Namgyel</t>
  </si>
  <si>
    <t xml:space="preserve">Bardo_Trong </t>
  </si>
  <si>
    <t xml:space="preserve">Kesang Choden </t>
  </si>
  <si>
    <t>Sonam Leki</t>
  </si>
  <si>
    <t xml:space="preserve">Panbang </t>
  </si>
  <si>
    <t>Tsheing Lhendup</t>
  </si>
  <si>
    <t>Tshering</t>
  </si>
  <si>
    <t>Pema Gyamtsho</t>
  </si>
  <si>
    <t>Karma Wangchuk</t>
  </si>
  <si>
    <t>Pempa</t>
  </si>
  <si>
    <t>Tashi</t>
  </si>
  <si>
    <t>Migma Dorji</t>
  </si>
  <si>
    <t>Prem Kumar Khatiwara</t>
  </si>
  <si>
    <t>Dhendup</t>
  </si>
  <si>
    <t>Changa Dawa</t>
  </si>
  <si>
    <t>Tshewang Rinzin</t>
  </si>
  <si>
    <t>Tshering Dorji</t>
  </si>
  <si>
    <t>Choki Gyeltshen</t>
  </si>
  <si>
    <t>Karma Lhamo</t>
  </si>
  <si>
    <t>Ugyen Wangdi</t>
  </si>
  <si>
    <t>Rinzin Jamtsho</t>
  </si>
  <si>
    <t>Phub Tshering</t>
  </si>
  <si>
    <t>Chencho Dorji</t>
  </si>
  <si>
    <t>Lungten Namgyel</t>
  </si>
  <si>
    <t>Tshering Chhoden</t>
  </si>
  <si>
    <t>Choida Jamtsho</t>
  </si>
  <si>
    <t>Sonam Wangyel Wang</t>
  </si>
  <si>
    <t>Norbu Wangzom</t>
  </si>
  <si>
    <t>Kamal Dan Chamling</t>
  </si>
  <si>
    <t>Durga Prasad Chettri</t>
  </si>
  <si>
    <t>Thakur Singh Powdyel</t>
  </si>
  <si>
    <t>Lila Pradhan</t>
  </si>
  <si>
    <t>PDP</t>
  </si>
  <si>
    <t>Pema Tashi</t>
  </si>
  <si>
    <t>Deo Kumar Rimal</t>
  </si>
  <si>
    <t>Lily Wangchuk</t>
  </si>
  <si>
    <t>Kinley Tshering</t>
  </si>
  <si>
    <t>Samdrup R. Wangchuk</t>
  </si>
  <si>
    <t>Chenga Tshering</t>
  </si>
  <si>
    <t>Kuenzang Thinley</t>
  </si>
  <si>
    <t>Passang Dorji</t>
  </si>
  <si>
    <t>Karma Thinley</t>
  </si>
  <si>
    <t>Tashi Dorji</t>
  </si>
  <si>
    <t>Sonam Rinchen</t>
  </si>
  <si>
    <t>Dupthob</t>
  </si>
  <si>
    <t>Dawa Gyaltshen</t>
  </si>
  <si>
    <t>Kuenga Loday</t>
  </si>
  <si>
    <t>Rinzin Dorji</t>
  </si>
  <si>
    <t>Nidup Zangpo</t>
  </si>
  <si>
    <t>Ugyen Namgyel</t>
  </si>
  <si>
    <t>Sonam Dorji</t>
  </si>
  <si>
    <t>Kewal Ram Adhikari</t>
  </si>
  <si>
    <t>Chandra Bahadur Gurung</t>
  </si>
  <si>
    <t>Yangku Tshering Sherpa</t>
  </si>
  <si>
    <t>Pema Drukpa</t>
  </si>
  <si>
    <t>Nima Gyeltshen</t>
  </si>
  <si>
    <t>Chimmi Jamtsho</t>
  </si>
  <si>
    <t>Gyembo Tshering</t>
  </si>
  <si>
    <t>Dorji Wangdi</t>
  </si>
  <si>
    <t>Damcho Dorji</t>
  </si>
  <si>
    <t>Kinley Om</t>
  </si>
  <si>
    <t>Tshering Tobgay</t>
  </si>
  <si>
    <t>Sonam Jatso</t>
  </si>
  <si>
    <t>yeshey Dorji</t>
  </si>
  <si>
    <t>Sonam Dendup</t>
  </si>
  <si>
    <t>Tobgay Tobgay</t>
  </si>
  <si>
    <t>Sonam Penjore</t>
  </si>
  <si>
    <t>Kaka Tshering</t>
  </si>
  <si>
    <t>Gem Tshering</t>
  </si>
  <si>
    <t>Karma Drukpa</t>
  </si>
  <si>
    <t>Dorji Norbu</t>
  </si>
  <si>
    <t>Chimi Dorji</t>
  </si>
  <si>
    <t>Wangdi Gyeltshen</t>
  </si>
  <si>
    <t>Lobzang Dorji</t>
  </si>
  <si>
    <t xml:space="preserve">Dina Nath Dhungyel </t>
  </si>
  <si>
    <t>Sangay Khandu</t>
  </si>
  <si>
    <t>Tek Bahadur Subba</t>
  </si>
  <si>
    <t>Mani Kumar Pradhan</t>
  </si>
  <si>
    <t>Harka Singh Tamang</t>
  </si>
  <si>
    <t>Nandalal Rai</t>
  </si>
  <si>
    <t>Tandin Dorji</t>
  </si>
  <si>
    <t>Norbu Wangchuk</t>
  </si>
  <si>
    <t>Dorji Choden</t>
  </si>
  <si>
    <t>Kinzang Wangdi</t>
  </si>
  <si>
    <t>Karma Tenzin</t>
  </si>
  <si>
    <t>Gongsar Karma Chhopel</t>
  </si>
  <si>
    <t>Tashi Tobgay</t>
  </si>
  <si>
    <t>Kesang Wangdi</t>
  </si>
  <si>
    <t>Phuntsho Dendup</t>
  </si>
  <si>
    <t>Namgay Dorji</t>
  </si>
  <si>
    <t>Novin Darlami</t>
  </si>
  <si>
    <t>Kamal Bahadur Gurung</t>
  </si>
  <si>
    <t>Wangdue Phodrang</t>
  </si>
  <si>
    <t>Tandin Wangchuk</t>
  </si>
  <si>
    <t>Kuenga</t>
  </si>
  <si>
    <t>Lekey Dorji</t>
  </si>
  <si>
    <t>Lungten Dorji</t>
  </si>
  <si>
    <t>Total Expenditure from State Fund(Nu)</t>
  </si>
  <si>
    <t>Total Expenditure from State Fund(HQ Expenses)</t>
  </si>
  <si>
    <t>Expenditure from Party's Fund ( Nu.)</t>
  </si>
  <si>
    <t>Total Expenditure ( Nu.)</t>
  </si>
  <si>
    <t>Party Head Office Expenditure</t>
  </si>
  <si>
    <t>Total Expenditure from State Fund(Party HQ Expenses)</t>
  </si>
  <si>
    <t>Sub-Total</t>
  </si>
  <si>
    <t>Grand Total from State &amp; Party Fund</t>
  </si>
  <si>
    <t>Grand Total from State &amp; Party Fund Expenditure</t>
  </si>
  <si>
    <r>
      <t>Summary of  Expenditure Statement for the Primary Round of Elections 2018-</t>
    </r>
    <r>
      <rPr>
        <b/>
        <i/>
        <sz val="14"/>
        <color rgb="FF000000"/>
        <rFont val="Calibri"/>
        <family val="2"/>
      </rPr>
      <t>Peoples Democratic</t>
    </r>
    <r>
      <rPr>
        <b/>
        <sz val="14"/>
        <color rgb="FF000000"/>
        <rFont val="Calibri"/>
        <family val="2"/>
      </rPr>
      <t xml:space="preserve"> </t>
    </r>
    <r>
      <rPr>
        <b/>
        <i/>
        <sz val="14"/>
        <color rgb="FF000000"/>
        <rFont val="Calibri"/>
        <family val="2"/>
      </rPr>
      <t>Party</t>
    </r>
  </si>
  <si>
    <r>
      <t>Summary of  Expenditure Statement for the Primary Round of Elections 2018-</t>
    </r>
    <r>
      <rPr>
        <b/>
        <i/>
        <sz val="14"/>
        <color rgb="FF000000"/>
        <rFont val="Times New Roman"/>
        <family val="1"/>
      </rPr>
      <t>Bhutan Kuen-Nyam Party</t>
    </r>
  </si>
  <si>
    <t>Annexure A</t>
  </si>
  <si>
    <t>Expenditure from Party Fund ( Nu.)</t>
  </si>
  <si>
    <r>
      <t xml:space="preserve">Summary of  Expenditure Statement for the Primary Round of Elections 2018-   </t>
    </r>
    <r>
      <rPr>
        <b/>
        <i/>
        <sz val="14"/>
        <color rgb="FF000000"/>
        <rFont val="Times New Roman"/>
        <family val="1"/>
      </rPr>
      <t>Druk Nyamrup Tshogpa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</si>
</sst>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rgb="FF000000"/>
      <name val="Calibri"/>
    </font>
    <font>
      <b/>
      <i/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/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/>
    <xf numFmtId="43" fontId="6" fillId="0" borderId="7" xfId="0" applyNumberFormat="1" applyFont="1" applyBorder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/>
    <xf numFmtId="0" fontId="6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/>
    <xf numFmtId="43" fontId="7" fillId="0" borderId="0" xfId="0" applyNumberFormat="1" applyFont="1"/>
    <xf numFmtId="4" fontId="8" fillId="0" borderId="0" xfId="0" applyNumberFormat="1" applyFont="1"/>
    <xf numFmtId="0" fontId="6" fillId="0" borderId="2" xfId="0" applyFont="1" applyBorder="1" applyAlignment="1">
      <alignment horizontal="center" vertical="center"/>
    </xf>
    <xf numFmtId="0" fontId="4" fillId="0" borderId="6" xfId="0" applyFont="1" applyBorder="1" applyAlignment="1"/>
    <xf numFmtId="0" fontId="12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4" fontId="0" fillId="0" borderId="0" xfId="0" applyNumberFormat="1" applyFont="1" applyAlignment="1"/>
    <xf numFmtId="4" fontId="11" fillId="0" borderId="0" xfId="0" applyNumberFormat="1" applyFont="1" applyAlignment="1"/>
    <xf numFmtId="0" fontId="4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/>
    <xf numFmtId="4" fontId="12" fillId="0" borderId="2" xfId="0" applyNumberFormat="1" applyFont="1" applyBorder="1"/>
    <xf numFmtId="4" fontId="6" fillId="0" borderId="16" xfId="0" applyNumberFormat="1" applyFont="1" applyFill="1" applyBorder="1" applyAlignment="1"/>
    <xf numFmtId="4" fontId="6" fillId="0" borderId="16" xfId="0" applyNumberFormat="1" applyFont="1" applyBorder="1"/>
    <xf numFmtId="4" fontId="3" fillId="0" borderId="16" xfId="0" applyNumberFormat="1" applyFont="1" applyBorder="1"/>
    <xf numFmtId="43" fontId="6" fillId="0" borderId="2" xfId="0" applyNumberFormat="1" applyFont="1" applyBorder="1"/>
    <xf numFmtId="43" fontId="6" fillId="0" borderId="16" xfId="0" applyNumberFormat="1" applyFont="1" applyFill="1" applyBorder="1" applyAlignment="1"/>
    <xf numFmtId="43" fontId="3" fillId="0" borderId="16" xfId="0" applyNumberFormat="1" applyFont="1" applyBorder="1"/>
    <xf numFmtId="0" fontId="8" fillId="0" borderId="0" xfId="0" applyFont="1" applyBorder="1"/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Border="1" applyAlignment="1"/>
    <xf numFmtId="4" fontId="3" fillId="0" borderId="2" xfId="0" applyNumberFormat="1" applyFont="1" applyBorder="1"/>
    <xf numFmtId="0" fontId="6" fillId="0" borderId="16" xfId="0" applyFont="1" applyBorder="1" applyAlignment="1"/>
    <xf numFmtId="4" fontId="6" fillId="0" borderId="16" xfId="0" applyNumberFormat="1" applyFont="1" applyBorder="1" applyAlignment="1"/>
    <xf numFmtId="0" fontId="16" fillId="0" borderId="10" xfId="0" applyFont="1" applyBorder="1"/>
    <xf numFmtId="0" fontId="6" fillId="0" borderId="18" xfId="0" applyFont="1" applyBorder="1" applyAlignment="1"/>
    <xf numFmtId="0" fontId="6" fillId="0" borderId="10" xfId="0" applyFont="1" applyBorder="1" applyAlignment="1">
      <alignment horizontal="center" vertical="center" wrapText="1"/>
    </xf>
    <xf numFmtId="43" fontId="16" fillId="0" borderId="7" xfId="1" applyFont="1" applyBorder="1"/>
    <xf numFmtId="43" fontId="1" fillId="0" borderId="16" xfId="1" applyFont="1" applyBorder="1" applyAlignment="1">
      <alignment vertical="center" wrapText="1"/>
    </xf>
    <xf numFmtId="43" fontId="17" fillId="0" borderId="2" xfId="1" applyFont="1" applyBorder="1"/>
    <xf numFmtId="4" fontId="6" fillId="0" borderId="16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vertical="center"/>
    </xf>
    <xf numFmtId="43" fontId="3" fillId="0" borderId="18" xfId="1" applyFont="1" applyBorder="1" applyAlignment="1"/>
    <xf numFmtId="43" fontId="3" fillId="0" borderId="16" xfId="1" applyFont="1" applyBorder="1" applyAlignment="1">
      <alignment vertical="center"/>
    </xf>
    <xf numFmtId="4" fontId="6" fillId="0" borderId="4" xfId="0" applyNumberFormat="1" applyFont="1" applyBorder="1"/>
    <xf numFmtId="43" fontId="8" fillId="0" borderId="0" xfId="0" applyNumberFormat="1" applyFont="1"/>
    <xf numFmtId="4" fontId="3" fillId="0" borderId="16" xfId="0" applyNumberFormat="1" applyFont="1" applyBorder="1" applyAlignment="1"/>
    <xf numFmtId="43" fontId="3" fillId="0" borderId="16" xfId="0" applyNumberFormat="1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2" fontId="6" fillId="0" borderId="16" xfId="0" applyNumberFormat="1" applyFont="1" applyBorder="1" applyAlignment="1"/>
    <xf numFmtId="0" fontId="1" fillId="0" borderId="21" xfId="0" applyFont="1" applyBorder="1" applyAlignment="1">
      <alignment vertical="center" wrapText="1"/>
    </xf>
    <xf numFmtId="0" fontId="5" fillId="0" borderId="0" xfId="0" applyFont="1" applyAlignment="1"/>
    <xf numFmtId="43" fontId="3" fillId="0" borderId="16" xfId="1" applyFont="1" applyBorder="1" applyAlignment="1"/>
    <xf numFmtId="43" fontId="16" fillId="0" borderId="16" xfId="1" applyFont="1" applyBorder="1"/>
    <xf numFmtId="43" fontId="17" fillId="0" borderId="18" xfId="1" applyFont="1" applyBorder="1"/>
    <xf numFmtId="43" fontId="17" fillId="0" borderId="16" xfId="1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6" fillId="0" borderId="8" xfId="0" applyFont="1" applyBorder="1"/>
    <xf numFmtId="0" fontId="16" fillId="0" borderId="6" xfId="0" applyFont="1" applyBorder="1"/>
    <xf numFmtId="0" fontId="3" fillId="0" borderId="3" xfId="0" applyFont="1" applyBorder="1" applyAlignment="1">
      <alignment horizontal="center" vertical="center"/>
    </xf>
    <xf numFmtId="0" fontId="16" fillId="0" borderId="4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6" fillId="0" borderId="15" xfId="0" applyFont="1" applyBorder="1"/>
    <xf numFmtId="43" fontId="13" fillId="0" borderId="15" xfId="1" applyFont="1" applyBorder="1" applyAlignment="1">
      <alignment horizontal="center" vertical="center" wrapText="1"/>
    </xf>
    <xf numFmtId="43" fontId="13" fillId="0" borderId="0" xfId="1" applyFont="1" applyBorder="1" applyAlignment="1">
      <alignment horizontal="center" vertical="center" wrapText="1"/>
    </xf>
    <xf numFmtId="43" fontId="13" fillId="0" borderId="16" xfId="1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8" fillId="0" borderId="1" xfId="0" applyFont="1" applyBorder="1"/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/>
    <xf numFmtId="43" fontId="13" fillId="0" borderId="11" xfId="1" applyFont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center" wrapText="1"/>
    </xf>
    <xf numFmtId="43" fontId="13" fillId="0" borderId="2" xfId="1" applyFont="1" applyBorder="1" applyAlignment="1">
      <alignment horizontal="center" vertical="center" wrapText="1"/>
    </xf>
    <xf numFmtId="43" fontId="13" fillId="0" borderId="6" xfId="1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16" xfId="0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/>
    <xf numFmtId="0" fontId="0" fillId="0" borderId="0" xfId="0" applyFont="1" applyAlignment="1">
      <alignment horizontal="right"/>
    </xf>
    <xf numFmtId="43" fontId="13" fillId="0" borderId="13" xfId="1" applyFont="1" applyBorder="1" applyAlignment="1">
      <alignment horizontal="center" vertical="center" wrapText="1"/>
    </xf>
    <xf numFmtId="43" fontId="13" fillId="0" borderId="14" xfId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3" fontId="17" fillId="0" borderId="16" xfId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3" fontId="13" fillId="0" borderId="18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9"/>
  <sheetViews>
    <sheetView workbookViewId="0">
      <selection activeCell="I12" sqref="I12"/>
    </sheetView>
  </sheetViews>
  <sheetFormatPr defaultColWidth="14.42578125" defaultRowHeight="15" customHeight="1" x14ac:dyDescent="0.25"/>
  <cols>
    <col min="1" max="1" width="13.28515625" customWidth="1"/>
    <col min="2" max="2" width="23.85546875" customWidth="1"/>
    <col min="3" max="3" width="19.28515625" customWidth="1"/>
    <col min="4" max="4" width="14.5703125" customWidth="1"/>
    <col min="5" max="5" width="15" customWidth="1"/>
    <col min="6" max="6" width="14.5703125" customWidth="1"/>
    <col min="7" max="7" width="12.85546875" customWidth="1"/>
    <col min="8" max="8" width="13.28515625" customWidth="1"/>
    <col min="9" max="9" width="13.42578125" customWidth="1"/>
    <col min="10" max="10" width="15" customWidth="1"/>
    <col min="11" max="11" width="13.7109375" customWidth="1"/>
    <col min="12" max="27" width="8.7109375" customWidth="1"/>
  </cols>
  <sheetData>
    <row r="1" spans="1:27" s="59" customFormat="1" ht="15" customHeight="1" x14ac:dyDescent="0.3">
      <c r="G1" s="71" t="s">
        <v>268</v>
      </c>
      <c r="H1" s="71"/>
    </row>
    <row r="2" spans="1:27" ht="19.5" x14ac:dyDescent="0.25">
      <c r="A2" s="72" t="s">
        <v>0</v>
      </c>
      <c r="B2" s="72"/>
      <c r="C2" s="72"/>
      <c r="D2" s="72"/>
      <c r="E2" s="72"/>
      <c r="F2" s="72"/>
      <c r="G2" s="72"/>
      <c r="H2" s="72"/>
      <c r="I2" s="26"/>
      <c r="J2" s="26"/>
      <c r="K2" s="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x14ac:dyDescent="0.25">
      <c r="A3" s="39" t="s">
        <v>267</v>
      </c>
      <c r="B3" s="40"/>
      <c r="C3" s="40"/>
      <c r="D3" s="40"/>
      <c r="E3" s="40"/>
      <c r="F3" s="40"/>
      <c r="G3" s="40"/>
      <c r="H3" s="41"/>
      <c r="I3" s="41"/>
      <c r="J3" s="41"/>
      <c r="K3" s="41"/>
    </row>
    <row r="4" spans="1:27" ht="15.75" x14ac:dyDescent="0.25">
      <c r="A4" s="75" t="s">
        <v>1</v>
      </c>
      <c r="B4" s="75" t="s">
        <v>2</v>
      </c>
      <c r="C4" s="78" t="s">
        <v>4</v>
      </c>
      <c r="D4" s="79"/>
      <c r="E4" s="75" t="s">
        <v>257</v>
      </c>
      <c r="F4" s="80" t="s">
        <v>258</v>
      </c>
      <c r="G4" s="85" t="s">
        <v>269</v>
      </c>
      <c r="H4" s="87" t="s">
        <v>260</v>
      </c>
      <c r="I4" s="25"/>
      <c r="J4" s="25"/>
      <c r="K4" s="25"/>
    </row>
    <row r="5" spans="1:27" ht="61.5" customHeight="1" x14ac:dyDescent="0.25">
      <c r="A5" s="77"/>
      <c r="B5" s="77"/>
      <c r="C5" s="4" t="s">
        <v>5</v>
      </c>
      <c r="D5" s="4" t="s">
        <v>6</v>
      </c>
      <c r="E5" s="76"/>
      <c r="F5" s="81"/>
      <c r="G5" s="86"/>
      <c r="H5" s="87"/>
      <c r="I5" s="25"/>
      <c r="J5" s="25"/>
      <c r="K5" s="25"/>
    </row>
    <row r="6" spans="1:27" ht="15.75" x14ac:dyDescent="0.25">
      <c r="A6" s="82" t="s">
        <v>7</v>
      </c>
      <c r="B6" s="5" t="s">
        <v>8</v>
      </c>
      <c r="C6" s="10" t="s">
        <v>9</v>
      </c>
      <c r="D6" s="38">
        <v>10103000099</v>
      </c>
      <c r="E6" s="51">
        <v>116985</v>
      </c>
      <c r="F6" s="55">
        <f>150000-E6</f>
        <v>33015</v>
      </c>
      <c r="G6" s="43"/>
      <c r="H6" s="44">
        <f>SUM(E6:G6)</f>
        <v>150000</v>
      </c>
    </row>
    <row r="7" spans="1:27" ht="15.75" x14ac:dyDescent="0.25">
      <c r="A7" s="77"/>
      <c r="B7" s="5" t="s">
        <v>11</v>
      </c>
      <c r="C7" s="10" t="s">
        <v>13</v>
      </c>
      <c r="D7" s="38">
        <v>10104001804</v>
      </c>
      <c r="E7" s="51">
        <v>117455</v>
      </c>
      <c r="F7" s="55">
        <f t="shared" ref="F7:F52" si="0">150000-E7</f>
        <v>32545</v>
      </c>
      <c r="G7" s="43"/>
      <c r="H7" s="44">
        <f t="shared" ref="H7:H52" si="1">SUM(E7:G7)</f>
        <v>150000</v>
      </c>
    </row>
    <row r="8" spans="1:27" ht="15.75" x14ac:dyDescent="0.25">
      <c r="A8" s="82" t="s">
        <v>14</v>
      </c>
      <c r="B8" s="5" t="s">
        <v>15</v>
      </c>
      <c r="C8" s="10" t="s">
        <v>16</v>
      </c>
      <c r="D8" s="38">
        <v>1141000330</v>
      </c>
      <c r="E8" s="51">
        <v>112150</v>
      </c>
      <c r="F8" s="55">
        <f t="shared" si="0"/>
        <v>37850</v>
      </c>
      <c r="G8" s="43"/>
      <c r="H8" s="44">
        <f t="shared" si="1"/>
        <v>150000</v>
      </c>
    </row>
    <row r="9" spans="1:27" ht="15.75" x14ac:dyDescent="0.25">
      <c r="A9" s="77"/>
      <c r="B9" s="5" t="s">
        <v>18</v>
      </c>
      <c r="C9" s="10" t="s">
        <v>19</v>
      </c>
      <c r="D9" s="38">
        <v>10201000422</v>
      </c>
      <c r="E9" s="51">
        <v>120565</v>
      </c>
      <c r="F9" s="55">
        <f t="shared" si="0"/>
        <v>29435</v>
      </c>
      <c r="G9" s="43"/>
      <c r="H9" s="44">
        <f t="shared" si="1"/>
        <v>150000</v>
      </c>
    </row>
    <row r="10" spans="1:27" ht="15.75" x14ac:dyDescent="0.25">
      <c r="A10" s="82" t="s">
        <v>21</v>
      </c>
      <c r="B10" s="5" t="s">
        <v>22</v>
      </c>
      <c r="C10" s="10" t="s">
        <v>23</v>
      </c>
      <c r="D10" s="38">
        <v>10305001558</v>
      </c>
      <c r="E10" s="51">
        <v>148120</v>
      </c>
      <c r="F10" s="55">
        <f t="shared" si="0"/>
        <v>1880</v>
      </c>
      <c r="G10" s="43"/>
      <c r="H10" s="44">
        <f t="shared" si="1"/>
        <v>150000</v>
      </c>
    </row>
    <row r="11" spans="1:27" ht="31.5" x14ac:dyDescent="0.25">
      <c r="A11" s="77"/>
      <c r="B11" s="5" t="s">
        <v>25</v>
      </c>
      <c r="C11" s="11" t="s">
        <v>26</v>
      </c>
      <c r="D11" s="38">
        <v>10305002346</v>
      </c>
      <c r="E11" s="51">
        <v>140534</v>
      </c>
      <c r="F11" s="55">
        <f t="shared" si="0"/>
        <v>9466</v>
      </c>
      <c r="G11" s="43"/>
      <c r="H11" s="44">
        <f t="shared" si="1"/>
        <v>150000</v>
      </c>
    </row>
    <row r="12" spans="1:27" ht="15.75" x14ac:dyDescent="0.25">
      <c r="A12" s="82" t="s">
        <v>28</v>
      </c>
      <c r="B12" s="5" t="s">
        <v>29</v>
      </c>
      <c r="C12" s="11" t="s">
        <v>30</v>
      </c>
      <c r="D12" s="38">
        <v>10401000111</v>
      </c>
      <c r="E12" s="51">
        <v>127066</v>
      </c>
      <c r="F12" s="55">
        <f t="shared" si="0"/>
        <v>22934</v>
      </c>
      <c r="G12" s="43"/>
      <c r="H12" s="44">
        <f t="shared" si="1"/>
        <v>150000</v>
      </c>
    </row>
    <row r="13" spans="1:27" ht="15.75" x14ac:dyDescent="0.25">
      <c r="A13" s="77"/>
      <c r="B13" s="5" t="s">
        <v>32</v>
      </c>
      <c r="C13" s="11" t="s">
        <v>33</v>
      </c>
      <c r="D13" s="38">
        <v>10402000351</v>
      </c>
      <c r="E13" s="51">
        <v>133990</v>
      </c>
      <c r="F13" s="55">
        <f t="shared" si="0"/>
        <v>16010</v>
      </c>
      <c r="G13" s="43"/>
      <c r="H13" s="44">
        <f t="shared" si="1"/>
        <v>150000</v>
      </c>
    </row>
    <row r="14" spans="1:27" ht="15.75" x14ac:dyDescent="0.25">
      <c r="A14" s="82" t="s">
        <v>35</v>
      </c>
      <c r="B14" s="5" t="s">
        <v>36</v>
      </c>
      <c r="C14" s="11" t="s">
        <v>37</v>
      </c>
      <c r="D14" s="38">
        <v>10502000354</v>
      </c>
      <c r="E14" s="51">
        <v>75000</v>
      </c>
      <c r="F14" s="55">
        <f t="shared" si="0"/>
        <v>75000</v>
      </c>
      <c r="G14" s="43"/>
      <c r="H14" s="44">
        <f t="shared" si="1"/>
        <v>150000</v>
      </c>
    </row>
    <row r="15" spans="1:27" ht="15.75" x14ac:dyDescent="0.25">
      <c r="A15" s="77"/>
      <c r="B15" s="5" t="s">
        <v>39</v>
      </c>
      <c r="C15" s="11" t="s">
        <v>40</v>
      </c>
      <c r="D15" s="38">
        <v>10504001554</v>
      </c>
      <c r="E15" s="51">
        <v>96500</v>
      </c>
      <c r="F15" s="55">
        <f t="shared" si="0"/>
        <v>53500</v>
      </c>
      <c r="G15" s="43"/>
      <c r="H15" s="44">
        <f t="shared" si="1"/>
        <v>150000</v>
      </c>
    </row>
    <row r="16" spans="1:27" ht="15.75" x14ac:dyDescent="0.25">
      <c r="A16" s="82" t="s">
        <v>41</v>
      </c>
      <c r="B16" s="5" t="s">
        <v>43</v>
      </c>
      <c r="C16" s="11" t="s">
        <v>44</v>
      </c>
      <c r="D16" s="38">
        <v>11410006002</v>
      </c>
      <c r="E16" s="51">
        <v>147610</v>
      </c>
      <c r="F16" s="55">
        <f t="shared" si="0"/>
        <v>2390</v>
      </c>
      <c r="G16" s="43"/>
      <c r="H16" s="44">
        <f t="shared" si="1"/>
        <v>150000</v>
      </c>
    </row>
    <row r="17" spans="1:8" ht="15.75" x14ac:dyDescent="0.25">
      <c r="A17" s="77"/>
      <c r="B17" s="5" t="s">
        <v>45</v>
      </c>
      <c r="C17" s="11" t="s">
        <v>46</v>
      </c>
      <c r="D17" s="38">
        <v>10602000653</v>
      </c>
      <c r="E17" s="51">
        <v>107135</v>
      </c>
      <c r="F17" s="55">
        <f t="shared" si="0"/>
        <v>42865</v>
      </c>
      <c r="G17" s="43"/>
      <c r="H17" s="44">
        <f t="shared" si="1"/>
        <v>150000</v>
      </c>
    </row>
    <row r="18" spans="1:8" ht="15.75" x14ac:dyDescent="0.25">
      <c r="A18" s="82" t="s">
        <v>48</v>
      </c>
      <c r="B18" s="5" t="s">
        <v>49</v>
      </c>
      <c r="C18" s="11" t="s">
        <v>50</v>
      </c>
      <c r="D18" s="38">
        <v>10709001851</v>
      </c>
      <c r="E18" s="51">
        <v>149865</v>
      </c>
      <c r="F18" s="55">
        <f t="shared" si="0"/>
        <v>135</v>
      </c>
      <c r="G18" s="43"/>
      <c r="H18" s="44">
        <f t="shared" si="1"/>
        <v>150000</v>
      </c>
    </row>
    <row r="19" spans="1:8" ht="15.75" x14ac:dyDescent="0.25">
      <c r="A19" s="76"/>
      <c r="B19" s="13" t="s">
        <v>53</v>
      </c>
      <c r="C19" s="11" t="s">
        <v>55</v>
      </c>
      <c r="D19" s="38">
        <v>10705001959</v>
      </c>
      <c r="E19" s="51">
        <v>149150</v>
      </c>
      <c r="F19" s="55">
        <f t="shared" si="0"/>
        <v>850</v>
      </c>
      <c r="G19" s="43"/>
      <c r="H19" s="44">
        <f t="shared" si="1"/>
        <v>150000</v>
      </c>
    </row>
    <row r="20" spans="1:8" ht="15.75" x14ac:dyDescent="0.25">
      <c r="A20" s="77"/>
      <c r="B20" s="5" t="s">
        <v>57</v>
      </c>
      <c r="C20" s="11" t="s">
        <v>58</v>
      </c>
      <c r="D20" s="38">
        <v>10711001825</v>
      </c>
      <c r="E20" s="51">
        <v>144955</v>
      </c>
      <c r="F20" s="55">
        <f t="shared" si="0"/>
        <v>5045</v>
      </c>
      <c r="G20" s="43"/>
      <c r="H20" s="44">
        <f t="shared" si="1"/>
        <v>150000</v>
      </c>
    </row>
    <row r="21" spans="1:8" ht="15.75" x14ac:dyDescent="0.25">
      <c r="A21" s="82" t="s">
        <v>59</v>
      </c>
      <c r="B21" s="5" t="s">
        <v>61</v>
      </c>
      <c r="C21" s="11" t="s">
        <v>62</v>
      </c>
      <c r="D21" s="38">
        <v>10811002030</v>
      </c>
      <c r="E21" s="51">
        <v>110153</v>
      </c>
      <c r="F21" s="55">
        <f t="shared" si="0"/>
        <v>39847</v>
      </c>
      <c r="G21" s="43"/>
      <c r="H21" s="44">
        <f t="shared" si="1"/>
        <v>150000</v>
      </c>
    </row>
    <row r="22" spans="1:8" ht="15.75" customHeight="1" x14ac:dyDescent="0.25">
      <c r="A22" s="77"/>
      <c r="B22" s="5" t="s">
        <v>64</v>
      </c>
      <c r="C22" s="11" t="s">
        <v>65</v>
      </c>
      <c r="D22" s="38">
        <v>10801002445</v>
      </c>
      <c r="E22" s="51">
        <v>117910</v>
      </c>
      <c r="F22" s="55">
        <f t="shared" si="0"/>
        <v>32090</v>
      </c>
      <c r="G22" s="43"/>
      <c r="H22" s="44">
        <f t="shared" si="1"/>
        <v>150000</v>
      </c>
    </row>
    <row r="23" spans="1:8" ht="15.75" customHeight="1" x14ac:dyDescent="0.25">
      <c r="A23" s="82" t="s">
        <v>66</v>
      </c>
      <c r="B23" s="5" t="s">
        <v>67</v>
      </c>
      <c r="C23" s="11" t="s">
        <v>68</v>
      </c>
      <c r="D23" s="38">
        <v>10905002564</v>
      </c>
      <c r="E23" s="51">
        <v>135749</v>
      </c>
      <c r="F23" s="55">
        <f t="shared" si="0"/>
        <v>14251</v>
      </c>
      <c r="G23" s="43"/>
      <c r="H23" s="44">
        <f t="shared" si="1"/>
        <v>150000</v>
      </c>
    </row>
    <row r="24" spans="1:8" ht="15.75" customHeight="1" x14ac:dyDescent="0.25">
      <c r="A24" s="76"/>
      <c r="B24" s="5" t="s">
        <v>70</v>
      </c>
      <c r="C24" s="11" t="s">
        <v>71</v>
      </c>
      <c r="D24" s="38">
        <v>10906001125</v>
      </c>
      <c r="E24" s="51">
        <v>149350</v>
      </c>
      <c r="F24" s="55">
        <f t="shared" si="0"/>
        <v>650</v>
      </c>
      <c r="G24" s="43"/>
      <c r="H24" s="44">
        <f t="shared" si="1"/>
        <v>150000</v>
      </c>
    </row>
    <row r="25" spans="1:8" ht="15.75" customHeight="1" x14ac:dyDescent="0.25">
      <c r="A25" s="77"/>
      <c r="B25" s="5" t="s">
        <v>73</v>
      </c>
      <c r="C25" s="11" t="s">
        <v>30</v>
      </c>
      <c r="D25" s="38">
        <v>11106001876</v>
      </c>
      <c r="E25" s="51">
        <v>125054</v>
      </c>
      <c r="F25" s="55">
        <f t="shared" si="0"/>
        <v>24946</v>
      </c>
      <c r="G25" s="43"/>
      <c r="H25" s="44">
        <f t="shared" si="1"/>
        <v>150000</v>
      </c>
    </row>
    <row r="26" spans="1:8" ht="15.75" customHeight="1" x14ac:dyDescent="0.25">
      <c r="A26" s="82" t="s">
        <v>74</v>
      </c>
      <c r="B26" s="5" t="s">
        <v>76</v>
      </c>
      <c r="C26" s="11" t="s">
        <v>38</v>
      </c>
      <c r="D26" s="38">
        <v>11009001419</v>
      </c>
      <c r="E26" s="51">
        <v>109690</v>
      </c>
      <c r="F26" s="55">
        <f t="shared" si="0"/>
        <v>40310</v>
      </c>
      <c r="G26" s="43"/>
      <c r="H26" s="44">
        <f t="shared" si="1"/>
        <v>150000</v>
      </c>
    </row>
    <row r="27" spans="1:8" ht="15.75" customHeight="1" x14ac:dyDescent="0.25">
      <c r="A27" s="77"/>
      <c r="B27" s="5" t="s">
        <v>77</v>
      </c>
      <c r="C27" s="11" t="s">
        <v>78</v>
      </c>
      <c r="D27" s="38">
        <v>11005000818</v>
      </c>
      <c r="E27" s="51">
        <v>117030</v>
      </c>
      <c r="F27" s="55">
        <f t="shared" si="0"/>
        <v>32970</v>
      </c>
      <c r="G27" s="43"/>
      <c r="H27" s="44">
        <f t="shared" si="1"/>
        <v>150000</v>
      </c>
    </row>
    <row r="28" spans="1:8" ht="15.75" customHeight="1" x14ac:dyDescent="0.25">
      <c r="A28" s="82" t="s">
        <v>79</v>
      </c>
      <c r="B28" s="5" t="s">
        <v>80</v>
      </c>
      <c r="C28" s="11" t="s">
        <v>81</v>
      </c>
      <c r="D28" s="38">
        <v>11107002058</v>
      </c>
      <c r="E28" s="51">
        <v>52550</v>
      </c>
      <c r="F28" s="55">
        <f t="shared" si="0"/>
        <v>97450</v>
      </c>
      <c r="G28" s="43"/>
      <c r="H28" s="44">
        <f t="shared" si="1"/>
        <v>150000</v>
      </c>
    </row>
    <row r="29" spans="1:8" ht="30" customHeight="1" x14ac:dyDescent="0.25">
      <c r="A29" s="77"/>
      <c r="B29" s="5" t="s">
        <v>83</v>
      </c>
      <c r="C29" s="11" t="s">
        <v>82</v>
      </c>
      <c r="D29" s="38">
        <v>11111000625</v>
      </c>
      <c r="E29" s="51">
        <v>149940</v>
      </c>
      <c r="F29" s="55">
        <f t="shared" si="0"/>
        <v>60</v>
      </c>
      <c r="G29" s="43"/>
      <c r="H29" s="44">
        <f t="shared" si="1"/>
        <v>150000</v>
      </c>
    </row>
    <row r="30" spans="1:8" ht="28.5" customHeight="1" x14ac:dyDescent="0.25">
      <c r="A30" s="82" t="s">
        <v>84</v>
      </c>
      <c r="B30" s="5" t="s">
        <v>86</v>
      </c>
      <c r="C30" s="11" t="s">
        <v>87</v>
      </c>
      <c r="D30" s="38">
        <v>11213002320</v>
      </c>
      <c r="E30" s="51">
        <v>146868</v>
      </c>
      <c r="F30" s="55">
        <f t="shared" si="0"/>
        <v>3132</v>
      </c>
      <c r="G30" s="43"/>
      <c r="H30" s="44">
        <f t="shared" si="1"/>
        <v>150000</v>
      </c>
    </row>
    <row r="31" spans="1:8" ht="18.75" customHeight="1" x14ac:dyDescent="0.25">
      <c r="A31" s="76"/>
      <c r="B31" s="5" t="s">
        <v>88</v>
      </c>
      <c r="C31" s="11" t="s">
        <v>89</v>
      </c>
      <c r="D31" s="38">
        <v>11202000749</v>
      </c>
      <c r="E31" s="51">
        <v>134160</v>
      </c>
      <c r="F31" s="55">
        <f t="shared" si="0"/>
        <v>15840</v>
      </c>
      <c r="G31" s="43"/>
      <c r="H31" s="44">
        <f t="shared" si="1"/>
        <v>150000</v>
      </c>
    </row>
    <row r="32" spans="1:8" ht="15.75" customHeight="1" x14ac:dyDescent="0.25">
      <c r="A32" s="76"/>
      <c r="B32" s="5" t="s">
        <v>91</v>
      </c>
      <c r="C32" s="11" t="s">
        <v>92</v>
      </c>
      <c r="D32" s="38">
        <v>11206003034</v>
      </c>
      <c r="E32" s="51">
        <v>142405</v>
      </c>
      <c r="F32" s="55">
        <f t="shared" si="0"/>
        <v>7595</v>
      </c>
      <c r="G32" s="43"/>
      <c r="H32" s="44">
        <f t="shared" si="1"/>
        <v>150000</v>
      </c>
    </row>
    <row r="33" spans="1:8" ht="15.75" customHeight="1" x14ac:dyDescent="0.25">
      <c r="A33" s="77"/>
      <c r="B33" s="5" t="s">
        <v>93</v>
      </c>
      <c r="C33" s="11" t="s">
        <v>94</v>
      </c>
      <c r="D33" s="38">
        <v>11211000140</v>
      </c>
      <c r="E33" s="51">
        <v>120710</v>
      </c>
      <c r="F33" s="55">
        <f t="shared" si="0"/>
        <v>29290</v>
      </c>
      <c r="G33" s="43"/>
      <c r="H33" s="44">
        <f t="shared" si="1"/>
        <v>150000</v>
      </c>
    </row>
    <row r="34" spans="1:8" ht="15.75" customHeight="1" x14ac:dyDescent="0.25">
      <c r="A34" s="82" t="s">
        <v>96</v>
      </c>
      <c r="B34" s="5" t="s">
        <v>97</v>
      </c>
      <c r="C34" s="13" t="s">
        <v>99</v>
      </c>
      <c r="D34" s="38">
        <v>11306001479</v>
      </c>
      <c r="E34" s="51">
        <v>141770</v>
      </c>
      <c r="F34" s="55">
        <f t="shared" si="0"/>
        <v>8230</v>
      </c>
      <c r="G34" s="43"/>
      <c r="H34" s="44">
        <f t="shared" si="1"/>
        <v>150000</v>
      </c>
    </row>
    <row r="35" spans="1:8" ht="21" customHeight="1" x14ac:dyDescent="0.25">
      <c r="A35" s="77"/>
      <c r="B35" s="5" t="s">
        <v>100</v>
      </c>
      <c r="C35" s="11" t="s">
        <v>101</v>
      </c>
      <c r="D35" s="38">
        <v>11307000579</v>
      </c>
      <c r="E35" s="51">
        <v>126649</v>
      </c>
      <c r="F35" s="55">
        <f t="shared" si="0"/>
        <v>23351</v>
      </c>
      <c r="G35" s="43"/>
      <c r="H35" s="44">
        <f t="shared" si="1"/>
        <v>150000</v>
      </c>
    </row>
    <row r="36" spans="1:8" ht="15.75" customHeight="1" x14ac:dyDescent="0.25">
      <c r="A36" s="82" t="s">
        <v>103</v>
      </c>
      <c r="B36" s="5" t="s">
        <v>104</v>
      </c>
      <c r="C36" s="11" t="s">
        <v>105</v>
      </c>
      <c r="D36" s="38">
        <v>11410005521</v>
      </c>
      <c r="E36" s="51">
        <v>111395</v>
      </c>
      <c r="F36" s="55">
        <f t="shared" si="0"/>
        <v>38605</v>
      </c>
      <c r="G36" s="43"/>
      <c r="H36" s="44">
        <f t="shared" si="1"/>
        <v>150000</v>
      </c>
    </row>
    <row r="37" spans="1:8" ht="15.75" customHeight="1" x14ac:dyDescent="0.25">
      <c r="A37" s="77"/>
      <c r="B37" s="5" t="s">
        <v>107</v>
      </c>
      <c r="C37" s="11" t="s">
        <v>108</v>
      </c>
      <c r="D37" s="38">
        <v>11410002166</v>
      </c>
      <c r="E37" s="51">
        <v>101085</v>
      </c>
      <c r="F37" s="55">
        <f t="shared" si="0"/>
        <v>48915</v>
      </c>
      <c r="G37" s="43"/>
      <c r="H37" s="44">
        <f t="shared" si="1"/>
        <v>150000</v>
      </c>
    </row>
    <row r="38" spans="1:8" ht="30" customHeight="1" x14ac:dyDescent="0.25">
      <c r="A38" s="82" t="s">
        <v>110</v>
      </c>
      <c r="B38" s="5" t="s">
        <v>112</v>
      </c>
      <c r="C38" s="11" t="s">
        <v>113</v>
      </c>
      <c r="D38" s="38">
        <v>11512003012</v>
      </c>
      <c r="E38" s="51">
        <v>119285</v>
      </c>
      <c r="F38" s="55">
        <f t="shared" si="0"/>
        <v>30715</v>
      </c>
      <c r="G38" s="43"/>
      <c r="H38" s="44">
        <f t="shared" si="1"/>
        <v>150000</v>
      </c>
    </row>
    <row r="39" spans="1:8" ht="15.75" customHeight="1" x14ac:dyDescent="0.25">
      <c r="A39" s="76"/>
      <c r="B39" s="5" t="s">
        <v>115</v>
      </c>
      <c r="C39" s="11" t="s">
        <v>116</v>
      </c>
      <c r="D39" s="38">
        <v>115140001711</v>
      </c>
      <c r="E39" s="51">
        <v>116815</v>
      </c>
      <c r="F39" s="55">
        <f t="shared" si="0"/>
        <v>33185</v>
      </c>
      <c r="G39" s="43"/>
      <c r="H39" s="44">
        <f t="shared" si="1"/>
        <v>150000</v>
      </c>
    </row>
    <row r="40" spans="1:8" ht="15.75" customHeight="1" x14ac:dyDescent="0.25">
      <c r="A40" s="76"/>
      <c r="B40" s="5" t="s">
        <v>118</v>
      </c>
      <c r="C40" s="11" t="s">
        <v>119</v>
      </c>
      <c r="D40" s="38">
        <v>11501000604</v>
      </c>
      <c r="E40" s="51">
        <v>145975</v>
      </c>
      <c r="F40" s="55">
        <f t="shared" si="0"/>
        <v>4025</v>
      </c>
      <c r="G40" s="43"/>
      <c r="H40" s="44">
        <f t="shared" si="1"/>
        <v>150000</v>
      </c>
    </row>
    <row r="41" spans="1:8" ht="15.75" customHeight="1" x14ac:dyDescent="0.25">
      <c r="A41" s="76"/>
      <c r="B41" s="5" t="s">
        <v>121</v>
      </c>
      <c r="C41" s="11" t="s">
        <v>122</v>
      </c>
      <c r="D41" s="38">
        <v>11505000351</v>
      </c>
      <c r="E41" s="51">
        <v>112750</v>
      </c>
      <c r="F41" s="55">
        <f t="shared" si="0"/>
        <v>37250</v>
      </c>
      <c r="G41" s="43"/>
      <c r="H41" s="44">
        <f t="shared" si="1"/>
        <v>150000</v>
      </c>
    </row>
    <row r="42" spans="1:8" ht="15.75" customHeight="1" x14ac:dyDescent="0.25">
      <c r="A42" s="77"/>
      <c r="B42" s="5" t="s">
        <v>124</v>
      </c>
      <c r="C42" s="11" t="s">
        <v>125</v>
      </c>
      <c r="D42" s="38">
        <v>11510000457</v>
      </c>
      <c r="E42" s="51">
        <v>111881</v>
      </c>
      <c r="F42" s="55">
        <f t="shared" si="0"/>
        <v>38119</v>
      </c>
      <c r="G42" s="43"/>
      <c r="H42" s="44">
        <f t="shared" si="1"/>
        <v>150000</v>
      </c>
    </row>
    <row r="43" spans="1:8" ht="15.75" customHeight="1" x14ac:dyDescent="0.25">
      <c r="A43" s="82" t="s">
        <v>127</v>
      </c>
      <c r="B43" s="5" t="s">
        <v>128</v>
      </c>
      <c r="C43" s="11" t="s">
        <v>129</v>
      </c>
      <c r="D43" s="38">
        <v>11602002709</v>
      </c>
      <c r="E43" s="51">
        <v>112500</v>
      </c>
      <c r="F43" s="55">
        <f t="shared" si="0"/>
        <v>37500</v>
      </c>
      <c r="G43" s="43"/>
      <c r="H43" s="44">
        <f t="shared" si="1"/>
        <v>150000</v>
      </c>
    </row>
    <row r="44" spans="1:8" ht="15.75" customHeight="1" x14ac:dyDescent="0.25">
      <c r="A44" s="77"/>
      <c r="B44" s="5" t="s">
        <v>130</v>
      </c>
      <c r="C44" s="11" t="s">
        <v>131</v>
      </c>
      <c r="D44" s="38">
        <v>11607002667</v>
      </c>
      <c r="E44" s="51">
        <v>124960</v>
      </c>
      <c r="F44" s="55">
        <f t="shared" si="0"/>
        <v>25040</v>
      </c>
      <c r="G44" s="43"/>
      <c r="H44" s="44">
        <f t="shared" si="1"/>
        <v>150000</v>
      </c>
    </row>
    <row r="45" spans="1:8" ht="15.75" customHeight="1" x14ac:dyDescent="0.25">
      <c r="A45" s="82" t="s">
        <v>134</v>
      </c>
      <c r="B45" s="5" t="s">
        <v>136</v>
      </c>
      <c r="C45" s="11" t="s">
        <v>137</v>
      </c>
      <c r="D45" s="38">
        <v>11704002162</v>
      </c>
      <c r="E45" s="51">
        <v>119775</v>
      </c>
      <c r="F45" s="55">
        <f t="shared" si="0"/>
        <v>30225</v>
      </c>
      <c r="G45" s="43"/>
      <c r="H45" s="44">
        <f t="shared" si="1"/>
        <v>150000</v>
      </c>
    </row>
    <row r="46" spans="1:8" ht="15.75" customHeight="1" x14ac:dyDescent="0.25">
      <c r="A46" s="77"/>
      <c r="B46" s="5" t="s">
        <v>139</v>
      </c>
      <c r="C46" s="11" t="s">
        <v>140</v>
      </c>
      <c r="D46" s="38">
        <v>11702000080</v>
      </c>
      <c r="E46" s="51">
        <v>114000</v>
      </c>
      <c r="F46" s="55">
        <f t="shared" si="0"/>
        <v>36000</v>
      </c>
      <c r="G46" s="43"/>
      <c r="H46" s="44">
        <f t="shared" si="1"/>
        <v>150000</v>
      </c>
    </row>
    <row r="47" spans="1:8" ht="28.5" customHeight="1" x14ac:dyDescent="0.25">
      <c r="A47" s="82" t="s">
        <v>142</v>
      </c>
      <c r="B47" s="5" t="s">
        <v>143</v>
      </c>
      <c r="C47" s="11" t="s">
        <v>144</v>
      </c>
      <c r="D47" s="38">
        <v>11804001418</v>
      </c>
      <c r="E47" s="51">
        <v>150000</v>
      </c>
      <c r="F47" s="55">
        <f t="shared" si="0"/>
        <v>0</v>
      </c>
      <c r="G47" s="43"/>
      <c r="H47" s="44">
        <f t="shared" si="1"/>
        <v>150000</v>
      </c>
    </row>
    <row r="48" spans="1:8" ht="30.75" customHeight="1" x14ac:dyDescent="0.25">
      <c r="A48" s="77"/>
      <c r="B48" s="5" t="s">
        <v>148</v>
      </c>
      <c r="C48" s="11" t="s">
        <v>149</v>
      </c>
      <c r="D48" s="38">
        <v>11806000891</v>
      </c>
      <c r="E48" s="51">
        <v>143865</v>
      </c>
      <c r="F48" s="55">
        <f t="shared" si="0"/>
        <v>6135</v>
      </c>
      <c r="G48" s="43"/>
      <c r="H48" s="44">
        <f t="shared" si="1"/>
        <v>150000</v>
      </c>
    </row>
    <row r="49" spans="1:8" ht="15.75" customHeight="1" x14ac:dyDescent="0.25">
      <c r="A49" s="82" t="s">
        <v>151</v>
      </c>
      <c r="B49" s="5" t="s">
        <v>154</v>
      </c>
      <c r="C49" s="11" t="s">
        <v>156</v>
      </c>
      <c r="D49" s="38">
        <v>11906000841</v>
      </c>
      <c r="E49" s="51">
        <v>132845</v>
      </c>
      <c r="F49" s="55">
        <f t="shared" si="0"/>
        <v>17155</v>
      </c>
      <c r="G49" s="43"/>
      <c r="H49" s="44">
        <f t="shared" si="1"/>
        <v>150000</v>
      </c>
    </row>
    <row r="50" spans="1:8" ht="15.75" customHeight="1" x14ac:dyDescent="0.25">
      <c r="A50" s="77"/>
      <c r="B50" s="5" t="s">
        <v>157</v>
      </c>
      <c r="C50" s="11" t="s">
        <v>158</v>
      </c>
      <c r="D50" s="38">
        <v>11912001666</v>
      </c>
      <c r="E50" s="51">
        <v>130065</v>
      </c>
      <c r="F50" s="55">
        <f t="shared" si="0"/>
        <v>19935</v>
      </c>
      <c r="G50" s="43"/>
      <c r="H50" s="44">
        <f t="shared" si="1"/>
        <v>150000</v>
      </c>
    </row>
    <row r="51" spans="1:8" ht="15.75" customHeight="1" x14ac:dyDescent="0.25">
      <c r="A51" s="82" t="s">
        <v>159</v>
      </c>
      <c r="B51" s="5" t="s">
        <v>161</v>
      </c>
      <c r="C51" s="11" t="s">
        <v>162</v>
      </c>
      <c r="D51" s="38">
        <v>12008002578</v>
      </c>
      <c r="E51" s="51">
        <v>147945</v>
      </c>
      <c r="F51" s="55">
        <f t="shared" si="0"/>
        <v>2055</v>
      </c>
      <c r="G51" s="43"/>
      <c r="H51" s="44">
        <f t="shared" si="1"/>
        <v>150000</v>
      </c>
    </row>
    <row r="52" spans="1:8" ht="15.75" customHeight="1" x14ac:dyDescent="0.25">
      <c r="A52" s="77"/>
      <c r="B52" s="5" t="s">
        <v>164</v>
      </c>
      <c r="C52" s="11" t="s">
        <v>165</v>
      </c>
      <c r="D52" s="38">
        <v>12006001887</v>
      </c>
      <c r="E52" s="51">
        <v>150000</v>
      </c>
      <c r="F52" s="55">
        <f t="shared" si="0"/>
        <v>0</v>
      </c>
      <c r="G52" s="61">
        <v>8530</v>
      </c>
      <c r="H52" s="44">
        <f t="shared" si="1"/>
        <v>158530</v>
      </c>
    </row>
    <row r="53" spans="1:8" s="26" customFormat="1" ht="25.5" customHeight="1" x14ac:dyDescent="0.25">
      <c r="A53" s="45"/>
      <c r="B53" s="68" t="s">
        <v>261</v>
      </c>
      <c r="C53" s="69"/>
      <c r="D53" s="70"/>
      <c r="E53" s="62"/>
      <c r="F53" s="8">
        <f>SUM(F6:F52)</f>
        <v>1137791</v>
      </c>
      <c r="G53" s="44">
        <f>1286090-F53</f>
        <v>148299</v>
      </c>
      <c r="H53" s="44"/>
    </row>
    <row r="54" spans="1:8" ht="24" customHeight="1" x14ac:dyDescent="0.25">
      <c r="A54" s="83" t="s">
        <v>263</v>
      </c>
      <c r="B54" s="84"/>
      <c r="C54" s="84"/>
      <c r="D54" s="84"/>
      <c r="E54" s="42">
        <f>SUM(E6:E52)</f>
        <v>5912209</v>
      </c>
      <c r="F54" s="42">
        <f>F53</f>
        <v>1137791</v>
      </c>
      <c r="G54" s="53">
        <f>SUM(G52:G53)</f>
        <v>156829</v>
      </c>
      <c r="H54" s="46"/>
    </row>
    <row r="55" spans="1:8" s="26" customFormat="1" ht="30" customHeight="1" x14ac:dyDescent="0.25">
      <c r="A55" s="74" t="s">
        <v>264</v>
      </c>
      <c r="B55" s="74"/>
      <c r="C55" s="74"/>
      <c r="D55" s="74"/>
      <c r="E55" s="73">
        <f>E54+F54</f>
        <v>7050000</v>
      </c>
      <c r="F55" s="73"/>
      <c r="G55" s="54">
        <f>G54</f>
        <v>156829</v>
      </c>
      <c r="H55" s="52">
        <f>SUM(E55:G55)</f>
        <v>7206829</v>
      </c>
    </row>
    <row r="56" spans="1:8" ht="15.75" customHeight="1" x14ac:dyDescent="0.25"/>
    <row r="57" spans="1:8" ht="15.75" customHeight="1" x14ac:dyDescent="0.25"/>
    <row r="58" spans="1:8" ht="15.75" customHeight="1" x14ac:dyDescent="0.25"/>
    <row r="59" spans="1:8" ht="15.75" customHeight="1" x14ac:dyDescent="0.25"/>
    <row r="60" spans="1:8" ht="15.75" customHeight="1" x14ac:dyDescent="0.25"/>
    <row r="61" spans="1:8" ht="15.75" customHeight="1" x14ac:dyDescent="0.25"/>
    <row r="62" spans="1:8" ht="15.75" customHeight="1" x14ac:dyDescent="0.25"/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33">
    <mergeCell ref="A21:A22"/>
    <mergeCell ref="A45:A46"/>
    <mergeCell ref="A36:A37"/>
    <mergeCell ref="A34:A35"/>
    <mergeCell ref="G4:G5"/>
    <mergeCell ref="H4:H5"/>
    <mergeCell ref="A30:A33"/>
    <mergeCell ref="A28:A29"/>
    <mergeCell ref="A26:A27"/>
    <mergeCell ref="A6:A7"/>
    <mergeCell ref="A14:A15"/>
    <mergeCell ref="A8:A9"/>
    <mergeCell ref="A12:A13"/>
    <mergeCell ref="A10:A11"/>
    <mergeCell ref="A16:A17"/>
    <mergeCell ref="A18:A20"/>
    <mergeCell ref="A23:A25"/>
    <mergeCell ref="B53:D53"/>
    <mergeCell ref="G1:H1"/>
    <mergeCell ref="A2:H2"/>
    <mergeCell ref="E55:F55"/>
    <mergeCell ref="A55:D55"/>
    <mergeCell ref="E4:E5"/>
    <mergeCell ref="A4:A5"/>
    <mergeCell ref="B4:B5"/>
    <mergeCell ref="C4:D4"/>
    <mergeCell ref="F4:F5"/>
    <mergeCell ref="A49:A50"/>
    <mergeCell ref="A51:A52"/>
    <mergeCell ref="A43:A44"/>
    <mergeCell ref="A54:D54"/>
    <mergeCell ref="A38:A42"/>
    <mergeCell ref="A47:A48"/>
  </mergeCells>
  <pageMargins left="0.7" right="0.7" top="0.75" bottom="0.75" header="0" footer="0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2"/>
  <sheetViews>
    <sheetView workbookViewId="0">
      <selection activeCell="K59" sqref="K59"/>
    </sheetView>
  </sheetViews>
  <sheetFormatPr defaultColWidth="14.42578125" defaultRowHeight="15" customHeight="1" x14ac:dyDescent="0.25"/>
  <cols>
    <col min="1" max="1" width="12" customWidth="1"/>
    <col min="2" max="2" width="22" customWidth="1"/>
    <col min="3" max="3" width="20" customWidth="1"/>
    <col min="4" max="4" width="13.7109375" customWidth="1"/>
    <col min="5" max="5" width="17.28515625" customWidth="1"/>
    <col min="6" max="6" width="17.28515625" style="21" customWidth="1"/>
    <col min="7" max="7" width="14" style="21" customWidth="1"/>
    <col min="8" max="8" width="16.42578125" style="21" customWidth="1"/>
    <col min="9" max="9" width="8.7109375" customWidth="1"/>
    <col min="10" max="10" width="12.85546875" customWidth="1"/>
    <col min="11" max="24" width="8.7109375" customWidth="1"/>
  </cols>
  <sheetData>
    <row r="1" spans="1:10" s="59" customFormat="1" ht="15" customHeight="1" x14ac:dyDescent="0.3">
      <c r="A1" s="63"/>
      <c r="B1" s="63"/>
      <c r="C1" s="63"/>
      <c r="D1" s="63"/>
      <c r="E1" s="63"/>
      <c r="F1" s="63"/>
      <c r="G1" s="71" t="s">
        <v>268</v>
      </c>
      <c r="H1" s="71"/>
    </row>
    <row r="2" spans="1:10" ht="19.5" x14ac:dyDescent="0.3">
      <c r="A2" s="72" t="s">
        <v>0</v>
      </c>
      <c r="B2" s="89"/>
      <c r="C2" s="89"/>
      <c r="D2" s="89"/>
      <c r="E2" s="89"/>
      <c r="F2" s="89"/>
      <c r="G2" s="89"/>
      <c r="H2" s="89"/>
    </row>
    <row r="3" spans="1:10" ht="32.25" customHeight="1" x14ac:dyDescent="0.3">
      <c r="A3" s="90" t="s">
        <v>270</v>
      </c>
      <c r="B3" s="91"/>
      <c r="C3" s="91"/>
      <c r="D3" s="91"/>
      <c r="E3" s="91"/>
      <c r="F3" s="91"/>
      <c r="G3" s="91"/>
      <c r="H3" s="91"/>
    </row>
    <row r="4" spans="1:10" ht="52.5" customHeight="1" x14ac:dyDescent="0.25">
      <c r="A4" s="75" t="s">
        <v>1</v>
      </c>
      <c r="B4" s="75" t="s">
        <v>2</v>
      </c>
      <c r="C4" s="78" t="s">
        <v>3</v>
      </c>
      <c r="D4" s="93"/>
      <c r="E4" s="75" t="s">
        <v>257</v>
      </c>
      <c r="F4" s="80" t="s">
        <v>262</v>
      </c>
      <c r="G4" s="94" t="s">
        <v>259</v>
      </c>
      <c r="H4" s="96" t="s">
        <v>260</v>
      </c>
    </row>
    <row r="5" spans="1:10" ht="22.5" customHeight="1" x14ac:dyDescent="0.25">
      <c r="A5" s="88"/>
      <c r="B5" s="88"/>
      <c r="C5" s="4" t="s">
        <v>5</v>
      </c>
      <c r="D5" s="4" t="s">
        <v>6</v>
      </c>
      <c r="E5" s="88"/>
      <c r="F5" s="92"/>
      <c r="G5" s="95"/>
      <c r="H5" s="97"/>
      <c r="J5" t="s">
        <v>51</v>
      </c>
    </row>
    <row r="6" spans="1:10" ht="15.75" x14ac:dyDescent="0.25">
      <c r="A6" s="82" t="s">
        <v>7</v>
      </c>
      <c r="B6" s="5" t="s">
        <v>8</v>
      </c>
      <c r="C6" s="6" t="s">
        <v>10</v>
      </c>
      <c r="D6" s="7">
        <v>10103000507</v>
      </c>
      <c r="E6" s="8">
        <v>117675</v>
      </c>
      <c r="F6" s="8">
        <f>150000-E6</f>
        <v>32325</v>
      </c>
      <c r="G6" s="8"/>
      <c r="H6" s="8">
        <f>SUM(E6:G6)</f>
        <v>150000</v>
      </c>
    </row>
    <row r="7" spans="1:10" ht="15.75" x14ac:dyDescent="0.25">
      <c r="A7" s="88"/>
      <c r="B7" s="5" t="s">
        <v>11</v>
      </c>
      <c r="C7" s="6" t="s">
        <v>12</v>
      </c>
      <c r="D7" s="7">
        <v>10102001212</v>
      </c>
      <c r="E7" s="8">
        <v>119870</v>
      </c>
      <c r="F7" s="8">
        <f t="shared" ref="F7:F52" si="0">150000-E7</f>
        <v>30130</v>
      </c>
      <c r="G7" s="8"/>
      <c r="H7" s="8">
        <f t="shared" ref="H7:H52" si="1">SUM(E7:G7)</f>
        <v>150000</v>
      </c>
      <c r="J7" t="s">
        <v>51</v>
      </c>
    </row>
    <row r="8" spans="1:10" ht="15.75" x14ac:dyDescent="0.25">
      <c r="A8" s="82" t="s">
        <v>14</v>
      </c>
      <c r="B8" s="5" t="s">
        <v>15</v>
      </c>
      <c r="C8" s="11" t="s">
        <v>17</v>
      </c>
      <c r="D8" s="7">
        <v>10202000994</v>
      </c>
      <c r="E8" s="8">
        <v>125710</v>
      </c>
      <c r="F8" s="8">
        <f t="shared" si="0"/>
        <v>24290</v>
      </c>
      <c r="G8" s="8"/>
      <c r="H8" s="8">
        <f t="shared" si="1"/>
        <v>150000</v>
      </c>
      <c r="J8" t="s">
        <v>51</v>
      </c>
    </row>
    <row r="9" spans="1:10" ht="15" customHeight="1" x14ac:dyDescent="0.25">
      <c r="A9" s="88"/>
      <c r="B9" s="5" t="s">
        <v>18</v>
      </c>
      <c r="C9" s="11" t="s">
        <v>20</v>
      </c>
      <c r="D9" s="7">
        <v>10211004952</v>
      </c>
      <c r="E9" s="8">
        <v>139145</v>
      </c>
      <c r="F9" s="8">
        <f t="shared" si="0"/>
        <v>10855</v>
      </c>
      <c r="G9" s="8"/>
      <c r="H9" s="8">
        <f t="shared" si="1"/>
        <v>150000</v>
      </c>
    </row>
    <row r="10" spans="1:10" ht="15.75" x14ac:dyDescent="0.25">
      <c r="A10" s="82" t="s">
        <v>21</v>
      </c>
      <c r="B10" s="5" t="s">
        <v>22</v>
      </c>
      <c r="C10" s="11" t="s">
        <v>24</v>
      </c>
      <c r="D10" s="7">
        <v>10302002295</v>
      </c>
      <c r="E10" s="8">
        <v>138800</v>
      </c>
      <c r="F10" s="8">
        <f t="shared" si="0"/>
        <v>11200</v>
      </c>
      <c r="G10" s="8"/>
      <c r="H10" s="8">
        <f t="shared" si="1"/>
        <v>150000</v>
      </c>
    </row>
    <row r="11" spans="1:10" ht="31.5" x14ac:dyDescent="0.25">
      <c r="A11" s="88"/>
      <c r="B11" s="5" t="s">
        <v>25</v>
      </c>
      <c r="C11" s="11" t="s">
        <v>27</v>
      </c>
      <c r="D11" s="7">
        <v>10309001415</v>
      </c>
      <c r="E11" s="8">
        <v>149670</v>
      </c>
      <c r="F11" s="8">
        <f t="shared" si="0"/>
        <v>330</v>
      </c>
      <c r="G11" s="8"/>
      <c r="H11" s="8">
        <f t="shared" si="1"/>
        <v>150000</v>
      </c>
    </row>
    <row r="12" spans="1:10" ht="15.75" x14ac:dyDescent="0.25">
      <c r="A12" s="82" t="s">
        <v>28</v>
      </c>
      <c r="B12" s="5" t="s">
        <v>29</v>
      </c>
      <c r="C12" s="11" t="s">
        <v>31</v>
      </c>
      <c r="D12" s="7">
        <v>10401000126</v>
      </c>
      <c r="E12" s="8">
        <v>120315</v>
      </c>
      <c r="F12" s="8">
        <f t="shared" si="0"/>
        <v>29685</v>
      </c>
      <c r="G12" s="8"/>
      <c r="H12" s="8">
        <f t="shared" si="1"/>
        <v>150000</v>
      </c>
    </row>
    <row r="13" spans="1:10" ht="15.75" x14ac:dyDescent="0.25">
      <c r="A13" s="88"/>
      <c r="B13" s="5" t="s">
        <v>32</v>
      </c>
      <c r="C13" s="11" t="s">
        <v>34</v>
      </c>
      <c r="D13" s="7">
        <v>10403000446</v>
      </c>
      <c r="E13" s="8">
        <v>129400</v>
      </c>
      <c r="F13" s="8">
        <f t="shared" si="0"/>
        <v>20600</v>
      </c>
      <c r="G13" s="8"/>
      <c r="H13" s="8">
        <f t="shared" si="1"/>
        <v>150000</v>
      </c>
    </row>
    <row r="14" spans="1:10" ht="15.75" x14ac:dyDescent="0.25">
      <c r="A14" s="82" t="s">
        <v>35</v>
      </c>
      <c r="B14" s="5" t="s">
        <v>36</v>
      </c>
      <c r="C14" s="11" t="s">
        <v>38</v>
      </c>
      <c r="D14" s="7">
        <v>10502001486</v>
      </c>
      <c r="E14" s="8">
        <v>112530</v>
      </c>
      <c r="F14" s="8">
        <f t="shared" si="0"/>
        <v>37470</v>
      </c>
      <c r="G14" s="8"/>
      <c r="H14" s="8">
        <f t="shared" si="1"/>
        <v>150000</v>
      </c>
    </row>
    <row r="15" spans="1:10" ht="15.75" x14ac:dyDescent="0.25">
      <c r="A15" s="88"/>
      <c r="B15" s="5" t="s">
        <v>39</v>
      </c>
      <c r="C15" s="11" t="s">
        <v>42</v>
      </c>
      <c r="D15" s="7">
        <v>10504000304</v>
      </c>
      <c r="E15" s="8">
        <v>130195</v>
      </c>
      <c r="F15" s="8">
        <f t="shared" si="0"/>
        <v>19805</v>
      </c>
      <c r="G15" s="8"/>
      <c r="H15" s="8">
        <f t="shared" si="1"/>
        <v>150000</v>
      </c>
    </row>
    <row r="16" spans="1:10" ht="15.75" x14ac:dyDescent="0.25">
      <c r="A16" s="82" t="s">
        <v>41</v>
      </c>
      <c r="B16" s="5" t="s">
        <v>43</v>
      </c>
      <c r="C16" s="11" t="s">
        <v>47</v>
      </c>
      <c r="D16" s="7">
        <v>10601003230</v>
      </c>
      <c r="E16" s="8">
        <v>124825</v>
      </c>
      <c r="F16" s="8">
        <f t="shared" si="0"/>
        <v>25175</v>
      </c>
      <c r="G16" s="8"/>
      <c r="H16" s="8">
        <f t="shared" si="1"/>
        <v>150000</v>
      </c>
      <c r="J16" s="12" t="s">
        <v>51</v>
      </c>
    </row>
    <row r="17" spans="1:8" ht="15.75" x14ac:dyDescent="0.25">
      <c r="A17" s="88"/>
      <c r="B17" s="5" t="s">
        <v>45</v>
      </c>
      <c r="C17" s="11" t="s">
        <v>52</v>
      </c>
      <c r="D17" s="7">
        <v>10607000554</v>
      </c>
      <c r="E17" s="8">
        <v>149200</v>
      </c>
      <c r="F17" s="8">
        <f t="shared" si="0"/>
        <v>800</v>
      </c>
      <c r="G17" s="8"/>
      <c r="H17" s="8">
        <f t="shared" si="1"/>
        <v>150000</v>
      </c>
    </row>
    <row r="18" spans="1:8" ht="15.75" x14ac:dyDescent="0.25">
      <c r="A18" s="82" t="s">
        <v>48</v>
      </c>
      <c r="B18" s="5" t="s">
        <v>49</v>
      </c>
      <c r="C18" s="11" t="s">
        <v>54</v>
      </c>
      <c r="D18" s="7">
        <v>11410003114</v>
      </c>
      <c r="E18" s="8">
        <v>120000</v>
      </c>
      <c r="F18" s="8">
        <f t="shared" si="0"/>
        <v>30000</v>
      </c>
      <c r="G18" s="8"/>
      <c r="H18" s="8">
        <f t="shared" si="1"/>
        <v>150000</v>
      </c>
    </row>
    <row r="19" spans="1:8" ht="15.75" x14ac:dyDescent="0.25">
      <c r="A19" s="98"/>
      <c r="B19" s="13" t="s">
        <v>53</v>
      </c>
      <c r="C19" s="11" t="s">
        <v>56</v>
      </c>
      <c r="D19" s="7">
        <v>10710002087</v>
      </c>
      <c r="E19" s="8">
        <v>130727</v>
      </c>
      <c r="F19" s="8">
        <f t="shared" si="0"/>
        <v>19273</v>
      </c>
      <c r="G19" s="8"/>
      <c r="H19" s="8">
        <f t="shared" si="1"/>
        <v>150000</v>
      </c>
    </row>
    <row r="20" spans="1:8" ht="15.75" x14ac:dyDescent="0.25">
      <c r="A20" s="88"/>
      <c r="B20" s="5" t="s">
        <v>57</v>
      </c>
      <c r="C20" s="11" t="s">
        <v>60</v>
      </c>
      <c r="D20" s="7">
        <v>10713001765</v>
      </c>
      <c r="E20" s="8">
        <v>123765</v>
      </c>
      <c r="F20" s="8">
        <f t="shared" si="0"/>
        <v>26235</v>
      </c>
      <c r="G20" s="8"/>
      <c r="H20" s="8">
        <f t="shared" si="1"/>
        <v>150000</v>
      </c>
    </row>
    <row r="21" spans="1:8" ht="15.75" x14ac:dyDescent="0.25">
      <c r="A21" s="82" t="s">
        <v>59</v>
      </c>
      <c r="B21" s="5" t="s">
        <v>61</v>
      </c>
      <c r="C21" s="11" t="s">
        <v>63</v>
      </c>
      <c r="D21" s="7">
        <v>10802001958</v>
      </c>
      <c r="E21" s="8">
        <v>147142</v>
      </c>
      <c r="F21" s="8">
        <f t="shared" si="0"/>
        <v>2858</v>
      </c>
      <c r="G21" s="8"/>
      <c r="H21" s="8">
        <f t="shared" si="1"/>
        <v>150000</v>
      </c>
    </row>
    <row r="22" spans="1:8" ht="15.75" customHeight="1" x14ac:dyDescent="0.25">
      <c r="A22" s="88"/>
      <c r="B22" s="5" t="s">
        <v>64</v>
      </c>
      <c r="C22" s="11" t="s">
        <v>69</v>
      </c>
      <c r="D22" s="7">
        <v>10807000770</v>
      </c>
      <c r="E22" s="8">
        <v>150000</v>
      </c>
      <c r="F22" s="8">
        <v>0</v>
      </c>
      <c r="G22" s="8">
        <v>29330</v>
      </c>
      <c r="H22" s="8">
        <f t="shared" si="1"/>
        <v>179330</v>
      </c>
    </row>
    <row r="23" spans="1:8" ht="15.75" customHeight="1" x14ac:dyDescent="0.25">
      <c r="A23" s="82" t="s">
        <v>66</v>
      </c>
      <c r="B23" s="5" t="s">
        <v>67</v>
      </c>
      <c r="C23" s="11" t="s">
        <v>72</v>
      </c>
      <c r="D23" s="7">
        <v>11303003864</v>
      </c>
      <c r="E23" s="8">
        <v>150000</v>
      </c>
      <c r="F23" s="8">
        <f t="shared" si="0"/>
        <v>0</v>
      </c>
      <c r="G23" s="8"/>
      <c r="H23" s="8">
        <f t="shared" si="1"/>
        <v>150000</v>
      </c>
    </row>
    <row r="24" spans="1:8" ht="15.75" customHeight="1" x14ac:dyDescent="0.25">
      <c r="A24" s="98"/>
      <c r="B24" s="5" t="s">
        <v>70</v>
      </c>
      <c r="C24" s="11" t="s">
        <v>75</v>
      </c>
      <c r="D24" s="7">
        <v>10906002175</v>
      </c>
      <c r="E24" s="8">
        <v>120995</v>
      </c>
      <c r="F24" s="8">
        <f t="shared" si="0"/>
        <v>29005</v>
      </c>
      <c r="G24" s="8"/>
      <c r="H24" s="8">
        <f t="shared" si="1"/>
        <v>150000</v>
      </c>
    </row>
    <row r="25" spans="1:8" ht="15.75" customHeight="1" x14ac:dyDescent="0.25">
      <c r="A25" s="88"/>
      <c r="B25" s="5" t="s">
        <v>73</v>
      </c>
      <c r="C25" s="11" t="s">
        <v>82</v>
      </c>
      <c r="D25" s="7">
        <v>11101001073</v>
      </c>
      <c r="E25" s="8">
        <v>127813</v>
      </c>
      <c r="F25" s="8">
        <f t="shared" si="0"/>
        <v>22187</v>
      </c>
      <c r="G25" s="8"/>
      <c r="H25" s="8">
        <f t="shared" si="1"/>
        <v>150000</v>
      </c>
    </row>
    <row r="26" spans="1:8" ht="15.75" customHeight="1" x14ac:dyDescent="0.25">
      <c r="A26" s="82" t="s">
        <v>74</v>
      </c>
      <c r="B26" s="5" t="s">
        <v>76</v>
      </c>
      <c r="C26" s="11" t="s">
        <v>85</v>
      </c>
      <c r="D26" s="7">
        <v>11005000978</v>
      </c>
      <c r="E26" s="8">
        <v>150000</v>
      </c>
      <c r="F26" s="8">
        <v>0</v>
      </c>
      <c r="G26" s="8">
        <v>17030</v>
      </c>
      <c r="H26" s="8">
        <f t="shared" si="1"/>
        <v>167030</v>
      </c>
    </row>
    <row r="27" spans="1:8" ht="15.75" customHeight="1" x14ac:dyDescent="0.25">
      <c r="A27" s="88"/>
      <c r="B27" s="5" t="s">
        <v>77</v>
      </c>
      <c r="C27" s="11" t="s">
        <v>90</v>
      </c>
      <c r="D27" s="7">
        <v>11008000025</v>
      </c>
      <c r="E27" s="8">
        <v>150000</v>
      </c>
      <c r="F27" s="8">
        <f t="shared" si="0"/>
        <v>0</v>
      </c>
      <c r="G27" s="8"/>
      <c r="H27" s="8">
        <f t="shared" si="1"/>
        <v>150000</v>
      </c>
    </row>
    <row r="28" spans="1:8" ht="15.75" customHeight="1" x14ac:dyDescent="0.25">
      <c r="A28" s="82" t="s">
        <v>79</v>
      </c>
      <c r="B28" s="5" t="s">
        <v>80</v>
      </c>
      <c r="C28" s="11" t="s">
        <v>95</v>
      </c>
      <c r="D28" s="7">
        <v>11107000272</v>
      </c>
      <c r="E28" s="8">
        <v>127790</v>
      </c>
      <c r="F28" s="8">
        <f t="shared" si="0"/>
        <v>22210</v>
      </c>
      <c r="G28" s="8"/>
      <c r="H28" s="8">
        <f t="shared" si="1"/>
        <v>150000</v>
      </c>
    </row>
    <row r="29" spans="1:8" ht="33" customHeight="1" x14ac:dyDescent="0.25">
      <c r="A29" s="88"/>
      <c r="B29" s="5" t="s">
        <v>83</v>
      </c>
      <c r="C29" s="11" t="s">
        <v>98</v>
      </c>
      <c r="D29" s="7">
        <v>11105001496</v>
      </c>
      <c r="E29" s="8">
        <v>150000</v>
      </c>
      <c r="F29" s="8">
        <f t="shared" si="0"/>
        <v>0</v>
      </c>
      <c r="G29" s="8"/>
      <c r="H29" s="8">
        <f t="shared" si="1"/>
        <v>150000</v>
      </c>
    </row>
    <row r="30" spans="1:8" ht="33" customHeight="1" x14ac:dyDescent="0.25">
      <c r="A30" s="82" t="s">
        <v>84</v>
      </c>
      <c r="B30" s="5" t="s">
        <v>86</v>
      </c>
      <c r="C30" s="11" t="s">
        <v>102</v>
      </c>
      <c r="D30" s="7">
        <v>11202002949</v>
      </c>
      <c r="E30" s="8">
        <v>123500</v>
      </c>
      <c r="F30" s="8">
        <f t="shared" si="0"/>
        <v>26500</v>
      </c>
      <c r="G30" s="8"/>
      <c r="H30" s="8">
        <f t="shared" si="1"/>
        <v>150000</v>
      </c>
    </row>
    <row r="31" spans="1:8" ht="15.75" customHeight="1" x14ac:dyDescent="0.25">
      <c r="A31" s="98"/>
      <c r="B31" s="5" t="s">
        <v>88</v>
      </c>
      <c r="C31" s="11" t="s">
        <v>106</v>
      </c>
      <c r="D31" s="7">
        <v>11214003156</v>
      </c>
      <c r="E31" s="8">
        <v>119836</v>
      </c>
      <c r="F31" s="8">
        <f t="shared" si="0"/>
        <v>30164</v>
      </c>
      <c r="G31" s="8"/>
      <c r="H31" s="8">
        <f t="shared" si="1"/>
        <v>150000</v>
      </c>
    </row>
    <row r="32" spans="1:8" ht="15.75" customHeight="1" x14ac:dyDescent="0.25">
      <c r="A32" s="98"/>
      <c r="B32" s="5" t="s">
        <v>91</v>
      </c>
      <c r="C32" s="11" t="s">
        <v>109</v>
      </c>
      <c r="D32" s="7">
        <v>11206001452</v>
      </c>
      <c r="E32" s="8">
        <v>150000</v>
      </c>
      <c r="F32" s="8">
        <v>0</v>
      </c>
      <c r="G32" s="8">
        <v>4085</v>
      </c>
      <c r="H32" s="8">
        <f t="shared" si="1"/>
        <v>154085</v>
      </c>
    </row>
    <row r="33" spans="1:12" ht="15.75" customHeight="1" x14ac:dyDescent="0.25">
      <c r="A33" s="88"/>
      <c r="B33" s="5" t="s">
        <v>93</v>
      </c>
      <c r="C33" s="11" t="s">
        <v>111</v>
      </c>
      <c r="D33" s="7">
        <v>11203004700</v>
      </c>
      <c r="E33" s="8">
        <v>104630</v>
      </c>
      <c r="F33" s="8">
        <f t="shared" si="0"/>
        <v>45370</v>
      </c>
      <c r="G33" s="8"/>
      <c r="H33" s="8">
        <f t="shared" si="1"/>
        <v>150000</v>
      </c>
    </row>
    <row r="34" spans="1:12" ht="15.75" customHeight="1" x14ac:dyDescent="0.25">
      <c r="A34" s="82" t="s">
        <v>96</v>
      </c>
      <c r="B34" s="5" t="s">
        <v>97</v>
      </c>
      <c r="C34" s="11" t="s">
        <v>114</v>
      </c>
      <c r="D34" s="7">
        <v>11306001625</v>
      </c>
      <c r="E34" s="8">
        <v>120031</v>
      </c>
      <c r="F34" s="8">
        <f t="shared" si="0"/>
        <v>29969</v>
      </c>
      <c r="G34" s="8"/>
      <c r="H34" s="8">
        <f t="shared" si="1"/>
        <v>150000</v>
      </c>
    </row>
    <row r="35" spans="1:12" ht="15.75" customHeight="1" x14ac:dyDescent="0.25">
      <c r="A35" s="88"/>
      <c r="B35" s="5" t="s">
        <v>100</v>
      </c>
      <c r="C35" s="11" t="s">
        <v>117</v>
      </c>
      <c r="D35" s="7">
        <v>11313000239</v>
      </c>
      <c r="E35" s="8">
        <v>142420</v>
      </c>
      <c r="F35" s="8">
        <f t="shared" si="0"/>
        <v>7580</v>
      </c>
      <c r="G35" s="8"/>
      <c r="H35" s="8">
        <f t="shared" si="1"/>
        <v>150000</v>
      </c>
    </row>
    <row r="36" spans="1:12" ht="46.5" customHeight="1" x14ac:dyDescent="0.25">
      <c r="A36" s="82" t="s">
        <v>103</v>
      </c>
      <c r="B36" s="5" t="s">
        <v>104</v>
      </c>
      <c r="C36" s="11" t="s">
        <v>120</v>
      </c>
      <c r="D36" s="7">
        <v>11410004053</v>
      </c>
      <c r="E36" s="8">
        <v>117716</v>
      </c>
      <c r="F36" s="8">
        <f t="shared" si="0"/>
        <v>32284</v>
      </c>
      <c r="G36" s="8"/>
      <c r="H36" s="8">
        <f t="shared" si="1"/>
        <v>150000</v>
      </c>
    </row>
    <row r="37" spans="1:12" ht="66.75" customHeight="1" x14ac:dyDescent="0.25">
      <c r="A37" s="88"/>
      <c r="B37" s="5" t="s">
        <v>107</v>
      </c>
      <c r="C37" s="11" t="s">
        <v>123</v>
      </c>
      <c r="D37" s="7">
        <v>11407000149</v>
      </c>
      <c r="E37" s="8">
        <v>143500</v>
      </c>
      <c r="F37" s="8">
        <f t="shared" si="0"/>
        <v>6500</v>
      </c>
      <c r="G37" s="8"/>
      <c r="H37" s="8">
        <f t="shared" si="1"/>
        <v>150000</v>
      </c>
    </row>
    <row r="38" spans="1:12" ht="15.75" customHeight="1" x14ac:dyDescent="0.25">
      <c r="A38" s="82" t="s">
        <v>110</v>
      </c>
      <c r="B38" s="20" t="s">
        <v>112</v>
      </c>
      <c r="C38" s="11" t="s">
        <v>126</v>
      </c>
      <c r="D38" s="7">
        <v>11503003821</v>
      </c>
      <c r="E38" s="8">
        <v>135706</v>
      </c>
      <c r="F38" s="8">
        <f t="shared" si="0"/>
        <v>14294</v>
      </c>
      <c r="G38" s="8"/>
      <c r="H38" s="8">
        <f t="shared" si="1"/>
        <v>150000</v>
      </c>
    </row>
    <row r="39" spans="1:12" ht="15.75" customHeight="1" x14ac:dyDescent="0.25">
      <c r="A39" s="98"/>
      <c r="B39" s="5" t="s">
        <v>115</v>
      </c>
      <c r="C39" s="11" t="s">
        <v>98</v>
      </c>
      <c r="D39" s="7">
        <v>11514000607</v>
      </c>
      <c r="E39" s="8">
        <v>131440</v>
      </c>
      <c r="F39" s="8">
        <f t="shared" si="0"/>
        <v>18560</v>
      </c>
      <c r="G39" s="8"/>
      <c r="H39" s="8">
        <f t="shared" si="1"/>
        <v>150000</v>
      </c>
    </row>
    <row r="40" spans="1:12" ht="15.75" customHeight="1" x14ac:dyDescent="0.25">
      <c r="A40" s="98"/>
      <c r="B40" s="5" t="s">
        <v>118</v>
      </c>
      <c r="C40" s="11" t="s">
        <v>132</v>
      </c>
      <c r="D40" s="7">
        <v>11513003251</v>
      </c>
      <c r="E40" s="8">
        <v>134153</v>
      </c>
      <c r="F40" s="8">
        <f t="shared" si="0"/>
        <v>15847</v>
      </c>
      <c r="G40" s="8"/>
      <c r="H40" s="8">
        <f t="shared" si="1"/>
        <v>150000</v>
      </c>
    </row>
    <row r="41" spans="1:12" ht="15.75" customHeight="1" x14ac:dyDescent="0.25">
      <c r="A41" s="98"/>
      <c r="B41" s="5" t="s">
        <v>121</v>
      </c>
      <c r="C41" s="11" t="s">
        <v>133</v>
      </c>
      <c r="D41" s="7">
        <v>11102001720</v>
      </c>
      <c r="E41" s="8">
        <v>120000</v>
      </c>
      <c r="F41" s="8">
        <f t="shared" si="0"/>
        <v>30000</v>
      </c>
      <c r="G41" s="8"/>
      <c r="H41" s="8">
        <f t="shared" si="1"/>
        <v>150000</v>
      </c>
    </row>
    <row r="42" spans="1:12" ht="15.75" customHeight="1" x14ac:dyDescent="0.25">
      <c r="A42" s="88"/>
      <c r="B42" s="5" t="s">
        <v>124</v>
      </c>
      <c r="C42" s="11" t="s">
        <v>135</v>
      </c>
      <c r="D42" s="7">
        <v>11511000849</v>
      </c>
      <c r="E42" s="8">
        <v>119761</v>
      </c>
      <c r="F42" s="8">
        <f t="shared" si="0"/>
        <v>30239</v>
      </c>
      <c r="G42" s="8"/>
      <c r="H42" s="8">
        <f t="shared" si="1"/>
        <v>150000</v>
      </c>
      <c r="L42" t="s">
        <v>51</v>
      </c>
    </row>
    <row r="43" spans="1:12" ht="15.75" customHeight="1" x14ac:dyDescent="0.25">
      <c r="A43" s="82" t="s">
        <v>127</v>
      </c>
      <c r="B43" s="5" t="s">
        <v>128</v>
      </c>
      <c r="C43" s="11" t="s">
        <v>138</v>
      </c>
      <c r="D43" s="7">
        <v>11608003388</v>
      </c>
      <c r="E43" s="8">
        <v>150000</v>
      </c>
      <c r="F43" s="8">
        <v>0</v>
      </c>
      <c r="G43" s="8">
        <v>313</v>
      </c>
      <c r="H43" s="8">
        <f t="shared" si="1"/>
        <v>150313</v>
      </c>
    </row>
    <row r="44" spans="1:12" ht="15.75" customHeight="1" x14ac:dyDescent="0.25">
      <c r="A44" s="88"/>
      <c r="B44" s="5" t="s">
        <v>130</v>
      </c>
      <c r="C44" s="11" t="s">
        <v>141</v>
      </c>
      <c r="D44" s="7">
        <v>11604001826</v>
      </c>
      <c r="E44" s="8">
        <v>119151</v>
      </c>
      <c r="F44" s="8">
        <f t="shared" si="0"/>
        <v>30849</v>
      </c>
      <c r="G44" s="8"/>
      <c r="H44" s="8">
        <f t="shared" si="1"/>
        <v>150000</v>
      </c>
    </row>
    <row r="45" spans="1:12" ht="15.75" customHeight="1" x14ac:dyDescent="0.25">
      <c r="A45" s="82" t="s">
        <v>134</v>
      </c>
      <c r="B45" s="5" t="s">
        <v>136</v>
      </c>
      <c r="C45" s="11" t="s">
        <v>145</v>
      </c>
      <c r="D45" s="7">
        <v>11705001469</v>
      </c>
      <c r="E45" s="8">
        <v>150000</v>
      </c>
      <c r="F45" s="8">
        <v>0</v>
      </c>
      <c r="G45" s="8">
        <v>845</v>
      </c>
      <c r="H45" s="8">
        <f t="shared" si="1"/>
        <v>150845</v>
      </c>
    </row>
    <row r="46" spans="1:12" ht="15.75" customHeight="1" x14ac:dyDescent="0.25">
      <c r="A46" s="88"/>
      <c r="B46" s="5" t="s">
        <v>139</v>
      </c>
      <c r="C46" s="11" t="s">
        <v>146</v>
      </c>
      <c r="D46" s="7">
        <v>11701000928</v>
      </c>
      <c r="E46" s="8">
        <v>120000</v>
      </c>
      <c r="F46" s="8">
        <f t="shared" si="0"/>
        <v>30000</v>
      </c>
      <c r="G46" s="8"/>
      <c r="H46" s="8">
        <f t="shared" si="1"/>
        <v>150000</v>
      </c>
    </row>
    <row r="47" spans="1:12" ht="29.25" customHeight="1" x14ac:dyDescent="0.25">
      <c r="A47" s="82" t="s">
        <v>142</v>
      </c>
      <c r="B47" s="5" t="s">
        <v>143</v>
      </c>
      <c r="C47" s="11" t="s">
        <v>150</v>
      </c>
      <c r="D47" s="7">
        <v>11807000486</v>
      </c>
      <c r="E47" s="8">
        <v>149983</v>
      </c>
      <c r="F47" s="8">
        <f t="shared" si="0"/>
        <v>17</v>
      </c>
      <c r="G47" s="8"/>
      <c r="H47" s="8">
        <f t="shared" si="1"/>
        <v>150000</v>
      </c>
    </row>
    <row r="48" spans="1:12" ht="33.75" customHeight="1" x14ac:dyDescent="0.25">
      <c r="A48" s="88"/>
      <c r="B48" s="5" t="s">
        <v>148</v>
      </c>
      <c r="C48" s="11" t="s">
        <v>152</v>
      </c>
      <c r="D48" s="7">
        <v>11806000893</v>
      </c>
      <c r="E48" s="8">
        <v>150000</v>
      </c>
      <c r="F48" s="8">
        <v>0</v>
      </c>
      <c r="G48" s="8">
        <v>839</v>
      </c>
      <c r="H48" s="8">
        <f t="shared" si="1"/>
        <v>150839</v>
      </c>
    </row>
    <row r="49" spans="1:10" ht="15.75" customHeight="1" x14ac:dyDescent="0.25">
      <c r="A49" s="82" t="s">
        <v>151</v>
      </c>
      <c r="B49" s="5" t="s">
        <v>154</v>
      </c>
      <c r="C49" s="11" t="s">
        <v>155</v>
      </c>
      <c r="D49" s="7">
        <v>11906000493</v>
      </c>
      <c r="E49" s="8">
        <v>150000</v>
      </c>
      <c r="F49" s="8">
        <v>0</v>
      </c>
      <c r="G49" s="8">
        <v>1720</v>
      </c>
      <c r="H49" s="8">
        <f t="shared" si="1"/>
        <v>151720</v>
      </c>
    </row>
    <row r="50" spans="1:10" ht="15.75" customHeight="1" x14ac:dyDescent="0.25">
      <c r="A50" s="88"/>
      <c r="B50" s="5" t="s">
        <v>157</v>
      </c>
      <c r="C50" s="11" t="s">
        <v>160</v>
      </c>
      <c r="D50" s="7">
        <v>11914001743</v>
      </c>
      <c r="E50" s="8">
        <v>116928</v>
      </c>
      <c r="F50" s="8">
        <f t="shared" si="0"/>
        <v>33072</v>
      </c>
      <c r="G50" s="8"/>
      <c r="H50" s="8">
        <f t="shared" si="1"/>
        <v>150000</v>
      </c>
    </row>
    <row r="51" spans="1:10" ht="15.75" customHeight="1" x14ac:dyDescent="0.25">
      <c r="A51" s="82" t="s">
        <v>159</v>
      </c>
      <c r="B51" s="5" t="s">
        <v>161</v>
      </c>
      <c r="C51" s="11" t="s">
        <v>163</v>
      </c>
      <c r="D51" s="7">
        <v>12004004218</v>
      </c>
      <c r="E51" s="8">
        <v>138150</v>
      </c>
      <c r="F51" s="8">
        <f t="shared" si="0"/>
        <v>11850</v>
      </c>
      <c r="G51" s="8"/>
      <c r="H51" s="8">
        <f t="shared" si="1"/>
        <v>150000</v>
      </c>
    </row>
    <row r="52" spans="1:10" ht="15.75" customHeight="1" x14ac:dyDescent="0.25">
      <c r="A52" s="98"/>
      <c r="B52" s="27" t="s">
        <v>164</v>
      </c>
      <c r="C52" s="28" t="s">
        <v>166</v>
      </c>
      <c r="D52" s="18">
        <v>12005002382</v>
      </c>
      <c r="E52" s="29">
        <v>149360</v>
      </c>
      <c r="F52" s="29">
        <f t="shared" si="0"/>
        <v>640</v>
      </c>
      <c r="G52" s="30"/>
      <c r="H52" s="29">
        <f t="shared" si="1"/>
        <v>150000</v>
      </c>
      <c r="J52" s="23"/>
    </row>
    <row r="53" spans="1:10" s="21" customFormat="1" ht="24.75" customHeight="1" x14ac:dyDescent="0.25">
      <c r="A53" s="99" t="s">
        <v>261</v>
      </c>
      <c r="B53" s="99"/>
      <c r="C53" s="99"/>
      <c r="D53" s="99"/>
      <c r="E53" s="31">
        <v>0</v>
      </c>
      <c r="F53" s="32">
        <f>SUM(F6:F52)</f>
        <v>788168</v>
      </c>
      <c r="G53" s="32">
        <v>219371</v>
      </c>
      <c r="H53" s="32"/>
    </row>
    <row r="54" spans="1:10" ht="15.75" customHeight="1" x14ac:dyDescent="0.25">
      <c r="A54" s="102" t="s">
        <v>263</v>
      </c>
      <c r="B54" s="103"/>
      <c r="C54" s="103"/>
      <c r="D54" s="103"/>
      <c r="E54" s="33">
        <f>SUM(E6:E53)</f>
        <v>6261832</v>
      </c>
      <c r="F54" s="33">
        <f>F53</f>
        <v>788168</v>
      </c>
      <c r="G54" s="33">
        <f>SUM(G16:G53)</f>
        <v>273533</v>
      </c>
    </row>
    <row r="55" spans="1:10" ht="23.25" customHeight="1" x14ac:dyDescent="0.25">
      <c r="A55" s="102" t="s">
        <v>264</v>
      </c>
      <c r="B55" s="102"/>
      <c r="C55" s="102"/>
      <c r="D55" s="102"/>
      <c r="E55" s="100">
        <f>E54+F54</f>
        <v>7050000</v>
      </c>
      <c r="F55" s="101"/>
      <c r="G55" s="64">
        <v>273533</v>
      </c>
      <c r="H55" s="57">
        <f>SUM(E55:G55)</f>
        <v>7323533</v>
      </c>
    </row>
    <row r="56" spans="1:10" ht="15.75" customHeight="1" x14ac:dyDescent="0.25">
      <c r="G56" s="22"/>
      <c r="H56" s="22"/>
    </row>
    <row r="57" spans="1:10" ht="15.75" customHeight="1" x14ac:dyDescent="0.25"/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34">
    <mergeCell ref="A49:A50"/>
    <mergeCell ref="A53:D53"/>
    <mergeCell ref="A14:A15"/>
    <mergeCell ref="E55:F55"/>
    <mergeCell ref="A55:D55"/>
    <mergeCell ref="A51:A52"/>
    <mergeCell ref="A43:A44"/>
    <mergeCell ref="A54:D54"/>
    <mergeCell ref="A10:A11"/>
    <mergeCell ref="A12:A13"/>
    <mergeCell ref="A45:A46"/>
    <mergeCell ref="A47:A48"/>
    <mergeCell ref="A18:A20"/>
    <mergeCell ref="A16:A17"/>
    <mergeCell ref="A21:A22"/>
    <mergeCell ref="A26:A27"/>
    <mergeCell ref="A23:A25"/>
    <mergeCell ref="A36:A37"/>
    <mergeCell ref="A34:A35"/>
    <mergeCell ref="A38:A42"/>
    <mergeCell ref="A28:A29"/>
    <mergeCell ref="A30:A33"/>
    <mergeCell ref="G1:H1"/>
    <mergeCell ref="A8:A9"/>
    <mergeCell ref="B4:B5"/>
    <mergeCell ref="A4:A5"/>
    <mergeCell ref="A2:H2"/>
    <mergeCell ref="A3:H3"/>
    <mergeCell ref="F4:F5"/>
    <mergeCell ref="C4:D4"/>
    <mergeCell ref="E4:E5"/>
    <mergeCell ref="A6:A7"/>
    <mergeCell ref="G4:G5"/>
    <mergeCell ref="H4:H5"/>
  </mergeCells>
  <pageMargins left="0.7" right="0.7" top="0.75" bottom="0.75" header="0" footer="0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1"/>
  <sheetViews>
    <sheetView workbookViewId="0">
      <selection activeCell="J55" sqref="J55"/>
    </sheetView>
  </sheetViews>
  <sheetFormatPr defaultColWidth="14.42578125" defaultRowHeight="15" customHeight="1" x14ac:dyDescent="0.25"/>
  <cols>
    <col min="1" max="1" width="13.85546875" customWidth="1"/>
    <col min="2" max="2" width="21.140625" customWidth="1"/>
    <col min="3" max="3" width="20.28515625" customWidth="1"/>
    <col min="4" max="4" width="14.85546875" customWidth="1"/>
    <col min="5" max="5" width="15.28515625" customWidth="1"/>
    <col min="6" max="6" width="16.5703125" customWidth="1"/>
    <col min="7" max="7" width="12.7109375" customWidth="1"/>
    <col min="8" max="8" width="15.140625" customWidth="1"/>
    <col min="9" max="9" width="14.42578125" customWidth="1"/>
    <col min="10" max="10" width="15" customWidth="1"/>
    <col min="11" max="11" width="15.140625" customWidth="1"/>
    <col min="12" max="27" width="8.7109375" customWidth="1"/>
  </cols>
  <sheetData>
    <row r="1" spans="1:11" s="59" customFormat="1" ht="15" customHeight="1" x14ac:dyDescent="0.3">
      <c r="A1" s="60"/>
      <c r="B1" s="60"/>
      <c r="C1" s="60"/>
      <c r="D1" s="60"/>
      <c r="E1" s="60"/>
      <c r="F1" s="60"/>
      <c r="G1" s="71" t="s">
        <v>268</v>
      </c>
      <c r="H1" s="104"/>
    </row>
    <row r="2" spans="1:11" ht="19.5" x14ac:dyDescent="0.25">
      <c r="A2" s="72" t="s">
        <v>0</v>
      </c>
      <c r="B2" s="72"/>
      <c r="C2" s="72"/>
      <c r="D2" s="72"/>
      <c r="E2" s="72"/>
      <c r="F2" s="72"/>
      <c r="G2" s="72"/>
      <c r="H2" s="72"/>
      <c r="I2" s="26"/>
      <c r="J2" s="26"/>
      <c r="K2" s="26"/>
    </row>
    <row r="3" spans="1:11" ht="19.5" x14ac:dyDescent="0.25">
      <c r="A3" s="90" t="s">
        <v>147</v>
      </c>
      <c r="B3" s="90"/>
      <c r="C3" s="90"/>
      <c r="D3" s="90"/>
      <c r="E3" s="90"/>
      <c r="F3" s="90"/>
      <c r="G3" s="90"/>
      <c r="H3" s="90"/>
      <c r="I3" s="41"/>
      <c r="J3" s="41"/>
      <c r="K3" s="41"/>
    </row>
    <row r="4" spans="1:11" ht="24" customHeight="1" x14ac:dyDescent="0.25">
      <c r="A4" s="75" t="s">
        <v>1</v>
      </c>
      <c r="B4" s="75" t="s">
        <v>2</v>
      </c>
      <c r="C4" s="78" t="s">
        <v>153</v>
      </c>
      <c r="D4" s="93"/>
      <c r="E4" s="75" t="s">
        <v>257</v>
      </c>
      <c r="F4" s="80" t="s">
        <v>258</v>
      </c>
      <c r="G4" s="94" t="s">
        <v>259</v>
      </c>
      <c r="H4" s="105" t="s">
        <v>260</v>
      </c>
      <c r="I4" s="25"/>
      <c r="J4" s="25"/>
      <c r="K4" s="25"/>
    </row>
    <row r="5" spans="1:11" ht="60" customHeight="1" x14ac:dyDescent="0.25">
      <c r="A5" s="88"/>
      <c r="B5" s="88"/>
      <c r="C5" s="14" t="s">
        <v>5</v>
      </c>
      <c r="D5" s="14" t="s">
        <v>6</v>
      </c>
      <c r="E5" s="88"/>
      <c r="F5" s="92"/>
      <c r="G5" s="95"/>
      <c r="H5" s="106"/>
    </row>
    <row r="6" spans="1:11" ht="15.75" x14ac:dyDescent="0.25">
      <c r="A6" s="82" t="s">
        <v>7</v>
      </c>
      <c r="B6" s="5" t="s">
        <v>8</v>
      </c>
      <c r="C6" s="5" t="s">
        <v>167</v>
      </c>
      <c r="D6" s="7">
        <v>10103002363</v>
      </c>
      <c r="E6" s="9">
        <v>99775</v>
      </c>
      <c r="F6" s="8">
        <f>150000-E6</f>
        <v>50225</v>
      </c>
      <c r="G6" s="8"/>
      <c r="H6" s="8">
        <f>SUM(E6:G6)</f>
        <v>150000</v>
      </c>
    </row>
    <row r="7" spans="1:11" ht="15.75" x14ac:dyDescent="0.25">
      <c r="A7" s="88"/>
      <c r="B7" s="5" t="s">
        <v>11</v>
      </c>
      <c r="C7" s="5" t="s">
        <v>168</v>
      </c>
      <c r="D7" s="7">
        <v>10102000162</v>
      </c>
      <c r="E7" s="9">
        <v>105601</v>
      </c>
      <c r="F7" s="8">
        <f t="shared" ref="F7:F52" si="0">150000-E7</f>
        <v>44399</v>
      </c>
      <c r="G7" s="8"/>
      <c r="H7" s="8">
        <f t="shared" ref="H7:H52" si="1">SUM(E7:G7)</f>
        <v>150000</v>
      </c>
    </row>
    <row r="8" spans="1:11" ht="15.75" x14ac:dyDescent="0.25">
      <c r="A8" s="82" t="s">
        <v>14</v>
      </c>
      <c r="B8" s="5" t="s">
        <v>15</v>
      </c>
      <c r="C8" s="5" t="s">
        <v>169</v>
      </c>
      <c r="D8" s="7">
        <v>10203002097</v>
      </c>
      <c r="E8" s="9">
        <v>90035</v>
      </c>
      <c r="F8" s="8">
        <f t="shared" si="0"/>
        <v>59965</v>
      </c>
      <c r="G8" s="8"/>
      <c r="H8" s="8">
        <f t="shared" si="1"/>
        <v>150000</v>
      </c>
    </row>
    <row r="9" spans="1:11" ht="15.75" x14ac:dyDescent="0.25">
      <c r="A9" s="88"/>
      <c r="B9" s="5" t="s">
        <v>18</v>
      </c>
      <c r="C9" s="5" t="s">
        <v>170</v>
      </c>
      <c r="D9" s="7">
        <v>10211001160</v>
      </c>
      <c r="E9" s="9">
        <v>113460</v>
      </c>
      <c r="F9" s="8">
        <f t="shared" si="0"/>
        <v>36540</v>
      </c>
      <c r="G9" s="8"/>
      <c r="H9" s="8">
        <f t="shared" si="1"/>
        <v>150000</v>
      </c>
    </row>
    <row r="10" spans="1:11" ht="15.75" x14ac:dyDescent="0.25">
      <c r="A10" s="82" t="s">
        <v>21</v>
      </c>
      <c r="B10" s="5" t="s">
        <v>22</v>
      </c>
      <c r="C10" s="5" t="s">
        <v>171</v>
      </c>
      <c r="D10" s="7">
        <v>10307000249</v>
      </c>
      <c r="E10" s="9">
        <v>99920</v>
      </c>
      <c r="F10" s="8">
        <f t="shared" si="0"/>
        <v>50080</v>
      </c>
      <c r="G10" s="8"/>
      <c r="H10" s="8">
        <f t="shared" si="1"/>
        <v>150000</v>
      </c>
    </row>
    <row r="11" spans="1:11" ht="31.5" x14ac:dyDescent="0.25">
      <c r="A11" s="88"/>
      <c r="B11" s="5" t="s">
        <v>25</v>
      </c>
      <c r="C11" s="5" t="s">
        <v>172</v>
      </c>
      <c r="D11" s="7">
        <v>11310000650</v>
      </c>
      <c r="E11" s="9">
        <v>109500</v>
      </c>
      <c r="F11" s="8">
        <f t="shared" si="0"/>
        <v>40500</v>
      </c>
      <c r="G11" s="8"/>
      <c r="H11" s="8">
        <f t="shared" si="1"/>
        <v>150000</v>
      </c>
    </row>
    <row r="12" spans="1:11" ht="15.75" x14ac:dyDescent="0.25">
      <c r="A12" s="82" t="s">
        <v>28</v>
      </c>
      <c r="B12" s="5" t="s">
        <v>29</v>
      </c>
      <c r="C12" s="5" t="s">
        <v>173</v>
      </c>
      <c r="D12" s="7">
        <v>10404000439</v>
      </c>
      <c r="E12" s="9">
        <v>95133</v>
      </c>
      <c r="F12" s="8">
        <f t="shared" si="0"/>
        <v>54867</v>
      </c>
      <c r="G12" s="8"/>
      <c r="H12" s="8">
        <f t="shared" si="1"/>
        <v>150000</v>
      </c>
    </row>
    <row r="13" spans="1:11" ht="15.75" x14ac:dyDescent="0.25">
      <c r="A13" s="88"/>
      <c r="B13" s="5" t="s">
        <v>32</v>
      </c>
      <c r="C13" s="5" t="s">
        <v>174</v>
      </c>
      <c r="D13" s="7">
        <v>10403000348</v>
      </c>
      <c r="E13" s="9">
        <v>125505</v>
      </c>
      <c r="F13" s="8">
        <f t="shared" si="0"/>
        <v>24495</v>
      </c>
      <c r="G13" s="8"/>
      <c r="H13" s="8">
        <f t="shared" si="1"/>
        <v>150000</v>
      </c>
    </row>
    <row r="14" spans="1:11" ht="15.75" x14ac:dyDescent="0.25">
      <c r="A14" s="82" t="s">
        <v>35</v>
      </c>
      <c r="B14" s="5" t="s">
        <v>36</v>
      </c>
      <c r="C14" s="5" t="s">
        <v>156</v>
      </c>
      <c r="D14" s="7">
        <v>10501001013</v>
      </c>
      <c r="E14" s="9">
        <v>75570</v>
      </c>
      <c r="F14" s="8">
        <f t="shared" si="0"/>
        <v>74430</v>
      </c>
      <c r="G14" s="8"/>
      <c r="H14" s="8">
        <f t="shared" si="1"/>
        <v>150000</v>
      </c>
    </row>
    <row r="15" spans="1:11" ht="15.75" x14ac:dyDescent="0.25">
      <c r="A15" s="88"/>
      <c r="B15" s="5" t="s">
        <v>39</v>
      </c>
      <c r="C15" s="5" t="s">
        <v>175</v>
      </c>
      <c r="D15" s="7">
        <v>11407000817</v>
      </c>
      <c r="E15" s="9">
        <v>98608</v>
      </c>
      <c r="F15" s="8">
        <f t="shared" si="0"/>
        <v>51392</v>
      </c>
      <c r="G15" s="8"/>
      <c r="H15" s="8">
        <f t="shared" si="1"/>
        <v>150000</v>
      </c>
    </row>
    <row r="16" spans="1:11" ht="15.75" x14ac:dyDescent="0.25">
      <c r="A16" s="82" t="s">
        <v>41</v>
      </c>
      <c r="B16" s="5" t="s">
        <v>43</v>
      </c>
      <c r="C16" s="5" t="s">
        <v>176</v>
      </c>
      <c r="D16" s="7">
        <v>10603001661</v>
      </c>
      <c r="E16" s="9">
        <v>100000</v>
      </c>
      <c r="F16" s="8">
        <f t="shared" si="0"/>
        <v>50000</v>
      </c>
      <c r="G16" s="8"/>
      <c r="H16" s="8">
        <f t="shared" si="1"/>
        <v>150000</v>
      </c>
    </row>
    <row r="17" spans="1:8" ht="15.75" x14ac:dyDescent="0.25">
      <c r="A17" s="88"/>
      <c r="B17" s="5" t="s">
        <v>45</v>
      </c>
      <c r="C17" s="5" t="s">
        <v>177</v>
      </c>
      <c r="D17" s="7">
        <v>10607000004</v>
      </c>
      <c r="E17" s="9">
        <v>99645</v>
      </c>
      <c r="F17" s="8">
        <f t="shared" si="0"/>
        <v>50355</v>
      </c>
      <c r="G17" s="8"/>
      <c r="H17" s="8">
        <f t="shared" si="1"/>
        <v>150000</v>
      </c>
    </row>
    <row r="18" spans="1:8" ht="15.75" x14ac:dyDescent="0.25">
      <c r="A18" s="82" t="s">
        <v>48</v>
      </c>
      <c r="B18" s="5" t="s">
        <v>49</v>
      </c>
      <c r="C18" s="5" t="s">
        <v>178</v>
      </c>
      <c r="D18" s="7">
        <v>10716002607</v>
      </c>
      <c r="E18" s="9">
        <v>106205</v>
      </c>
      <c r="F18" s="8">
        <f t="shared" si="0"/>
        <v>43795</v>
      </c>
      <c r="G18" s="8"/>
      <c r="H18" s="8">
        <f t="shared" si="1"/>
        <v>150000</v>
      </c>
    </row>
    <row r="19" spans="1:8" ht="15.75" x14ac:dyDescent="0.25">
      <c r="A19" s="98"/>
      <c r="B19" s="13" t="s">
        <v>53</v>
      </c>
      <c r="C19" s="5" t="s">
        <v>179</v>
      </c>
      <c r="D19" s="7">
        <v>10705001182</v>
      </c>
      <c r="E19" s="9">
        <v>100000</v>
      </c>
      <c r="F19" s="8">
        <f t="shared" si="0"/>
        <v>50000</v>
      </c>
      <c r="G19" s="8"/>
      <c r="H19" s="8">
        <f t="shared" si="1"/>
        <v>150000</v>
      </c>
    </row>
    <row r="20" spans="1:8" ht="15.75" x14ac:dyDescent="0.25">
      <c r="A20" s="88"/>
      <c r="B20" s="5" t="s">
        <v>57</v>
      </c>
      <c r="C20" s="5" t="s">
        <v>180</v>
      </c>
      <c r="D20" s="7">
        <v>10708000356</v>
      </c>
      <c r="E20" s="9">
        <v>100000</v>
      </c>
      <c r="F20" s="8">
        <f t="shared" si="0"/>
        <v>50000</v>
      </c>
      <c r="G20" s="8"/>
      <c r="H20" s="8">
        <f t="shared" si="1"/>
        <v>150000</v>
      </c>
    </row>
    <row r="21" spans="1:8" ht="15.75" x14ac:dyDescent="0.25">
      <c r="A21" s="82" t="s">
        <v>59</v>
      </c>
      <c r="B21" s="5" t="s">
        <v>61</v>
      </c>
      <c r="C21" s="5" t="s">
        <v>181</v>
      </c>
      <c r="D21" s="7">
        <v>10805000506</v>
      </c>
      <c r="E21" s="9">
        <v>100615</v>
      </c>
      <c r="F21" s="8">
        <f t="shared" si="0"/>
        <v>49385</v>
      </c>
      <c r="G21" s="8"/>
      <c r="H21" s="8">
        <f t="shared" si="1"/>
        <v>150000</v>
      </c>
    </row>
    <row r="22" spans="1:8" ht="15.75" customHeight="1" x14ac:dyDescent="0.25">
      <c r="A22" s="88"/>
      <c r="B22" s="5" t="s">
        <v>64</v>
      </c>
      <c r="C22" s="5" t="s">
        <v>182</v>
      </c>
      <c r="D22" s="7">
        <v>10807001040</v>
      </c>
      <c r="E22" s="9">
        <v>92872</v>
      </c>
      <c r="F22" s="8">
        <f t="shared" si="0"/>
        <v>57128</v>
      </c>
      <c r="G22" s="8"/>
      <c r="H22" s="8">
        <f t="shared" si="1"/>
        <v>150000</v>
      </c>
    </row>
    <row r="23" spans="1:8" ht="15.75" customHeight="1" x14ac:dyDescent="0.25">
      <c r="A23" s="82" t="s">
        <v>66</v>
      </c>
      <c r="B23" s="5" t="s">
        <v>67</v>
      </c>
      <c r="C23" s="5" t="s">
        <v>183</v>
      </c>
      <c r="D23" s="7">
        <v>10905004199</v>
      </c>
      <c r="E23" s="9">
        <v>100000</v>
      </c>
      <c r="F23" s="8">
        <f t="shared" si="0"/>
        <v>50000</v>
      </c>
      <c r="G23" s="8"/>
      <c r="H23" s="8">
        <f t="shared" si="1"/>
        <v>150000</v>
      </c>
    </row>
    <row r="24" spans="1:8" ht="15.75" customHeight="1" x14ac:dyDescent="0.25">
      <c r="A24" s="98"/>
      <c r="B24" s="5" t="s">
        <v>70</v>
      </c>
      <c r="C24" s="5" t="s">
        <v>184</v>
      </c>
      <c r="D24" s="7">
        <v>10906001944</v>
      </c>
      <c r="E24" s="9">
        <v>100730</v>
      </c>
      <c r="F24" s="8">
        <f t="shared" si="0"/>
        <v>49270</v>
      </c>
      <c r="G24" s="8"/>
      <c r="H24" s="8">
        <f t="shared" si="1"/>
        <v>150000</v>
      </c>
    </row>
    <row r="25" spans="1:8" ht="15.75" customHeight="1" x14ac:dyDescent="0.25">
      <c r="A25" s="88"/>
      <c r="B25" s="20" t="s">
        <v>73</v>
      </c>
      <c r="C25" s="5" t="s">
        <v>185</v>
      </c>
      <c r="D25" s="7">
        <v>11101002426</v>
      </c>
      <c r="E25" s="9">
        <v>100204</v>
      </c>
      <c r="F25" s="8">
        <f t="shared" si="0"/>
        <v>49796</v>
      </c>
      <c r="G25" s="8"/>
      <c r="H25" s="8">
        <f t="shared" si="1"/>
        <v>150000</v>
      </c>
    </row>
    <row r="26" spans="1:8" ht="15.75" customHeight="1" x14ac:dyDescent="0.25">
      <c r="A26" s="82" t="s">
        <v>74</v>
      </c>
      <c r="B26" s="5" t="s">
        <v>76</v>
      </c>
      <c r="C26" s="5" t="s">
        <v>186</v>
      </c>
      <c r="D26" s="7">
        <v>11407000306</v>
      </c>
      <c r="E26" s="9">
        <v>101721</v>
      </c>
      <c r="F26" s="8">
        <f t="shared" si="0"/>
        <v>48279</v>
      </c>
      <c r="G26" s="8"/>
      <c r="H26" s="8">
        <f t="shared" si="1"/>
        <v>150000</v>
      </c>
    </row>
    <row r="27" spans="1:8" ht="15.75" customHeight="1" x14ac:dyDescent="0.25">
      <c r="A27" s="88"/>
      <c r="B27" s="5" t="s">
        <v>77</v>
      </c>
      <c r="C27" s="5" t="s">
        <v>155</v>
      </c>
      <c r="D27" s="7">
        <v>11410004160</v>
      </c>
      <c r="E27" s="9">
        <v>100080</v>
      </c>
      <c r="F27" s="8">
        <f t="shared" si="0"/>
        <v>49920</v>
      </c>
      <c r="G27" s="8"/>
      <c r="H27" s="8">
        <f t="shared" si="1"/>
        <v>150000</v>
      </c>
    </row>
    <row r="28" spans="1:8" ht="15.75" customHeight="1" x14ac:dyDescent="0.25">
      <c r="A28" s="82" t="s">
        <v>79</v>
      </c>
      <c r="B28" s="5" t="s">
        <v>80</v>
      </c>
      <c r="C28" s="5" t="s">
        <v>98</v>
      </c>
      <c r="D28" s="7">
        <v>11102007061</v>
      </c>
      <c r="E28" s="9">
        <v>99896</v>
      </c>
      <c r="F28" s="8">
        <f t="shared" si="0"/>
        <v>50104</v>
      </c>
      <c r="G28" s="8"/>
      <c r="H28" s="8">
        <f t="shared" si="1"/>
        <v>150000</v>
      </c>
    </row>
    <row r="29" spans="1:8" ht="35.25" customHeight="1" x14ac:dyDescent="0.25">
      <c r="A29" s="88"/>
      <c r="B29" s="5" t="s">
        <v>83</v>
      </c>
      <c r="C29" s="5" t="s">
        <v>187</v>
      </c>
      <c r="D29" s="7">
        <v>11104004026</v>
      </c>
      <c r="E29" s="9">
        <v>99975</v>
      </c>
      <c r="F29" s="8">
        <f t="shared" si="0"/>
        <v>50025</v>
      </c>
      <c r="G29" s="8"/>
      <c r="H29" s="8">
        <f t="shared" si="1"/>
        <v>150000</v>
      </c>
    </row>
    <row r="30" spans="1:8" ht="33.75" customHeight="1" x14ac:dyDescent="0.25">
      <c r="A30" s="82" t="s">
        <v>84</v>
      </c>
      <c r="B30" s="5" t="s">
        <v>86</v>
      </c>
      <c r="C30" s="5" t="s">
        <v>188</v>
      </c>
      <c r="D30" s="7">
        <v>11212002032</v>
      </c>
      <c r="E30" s="9">
        <v>100080</v>
      </c>
      <c r="F30" s="8">
        <f t="shared" si="0"/>
        <v>49920</v>
      </c>
      <c r="G30" s="8"/>
      <c r="H30" s="8">
        <f t="shared" si="1"/>
        <v>150000</v>
      </c>
    </row>
    <row r="31" spans="1:8" ht="14.25" customHeight="1" x14ac:dyDescent="0.25">
      <c r="A31" s="98"/>
      <c r="B31" s="5" t="s">
        <v>88</v>
      </c>
      <c r="C31" s="5" t="s">
        <v>189</v>
      </c>
      <c r="D31" s="7">
        <v>11214000738</v>
      </c>
      <c r="E31" s="9">
        <v>104490</v>
      </c>
      <c r="F31" s="8">
        <f t="shared" si="0"/>
        <v>45510</v>
      </c>
      <c r="G31" s="8"/>
      <c r="H31" s="8">
        <f t="shared" si="1"/>
        <v>150000</v>
      </c>
    </row>
    <row r="32" spans="1:8" ht="20.25" customHeight="1" x14ac:dyDescent="0.25">
      <c r="A32" s="98"/>
      <c r="B32" s="5" t="s">
        <v>91</v>
      </c>
      <c r="C32" s="5" t="s">
        <v>190</v>
      </c>
      <c r="D32" s="7">
        <v>11206002602</v>
      </c>
      <c r="E32" s="9">
        <v>90500</v>
      </c>
      <c r="F32" s="8">
        <f t="shared" si="0"/>
        <v>59500</v>
      </c>
      <c r="G32" s="8"/>
      <c r="H32" s="8">
        <f t="shared" si="1"/>
        <v>150000</v>
      </c>
    </row>
    <row r="33" spans="1:8" ht="15.75" customHeight="1" x14ac:dyDescent="0.25">
      <c r="A33" s="88"/>
      <c r="B33" s="5" t="s">
        <v>93</v>
      </c>
      <c r="C33" s="5" t="s">
        <v>191</v>
      </c>
      <c r="D33" s="7">
        <v>11211000135</v>
      </c>
      <c r="E33" s="9">
        <v>114515</v>
      </c>
      <c r="F33" s="8">
        <f t="shared" si="0"/>
        <v>35485</v>
      </c>
      <c r="G33" s="8"/>
      <c r="H33" s="8">
        <f t="shared" si="1"/>
        <v>150000</v>
      </c>
    </row>
    <row r="34" spans="1:8" ht="15.75" customHeight="1" x14ac:dyDescent="0.25">
      <c r="A34" s="82" t="s">
        <v>96</v>
      </c>
      <c r="B34" s="5" t="s">
        <v>97</v>
      </c>
      <c r="C34" s="5" t="s">
        <v>193</v>
      </c>
      <c r="D34" s="7">
        <v>11312002863</v>
      </c>
      <c r="E34" s="9">
        <v>100455</v>
      </c>
      <c r="F34" s="8">
        <f t="shared" si="0"/>
        <v>49545</v>
      </c>
      <c r="G34" s="8"/>
      <c r="H34" s="8">
        <f t="shared" si="1"/>
        <v>150000</v>
      </c>
    </row>
    <row r="35" spans="1:8" ht="15.75" customHeight="1" x14ac:dyDescent="0.25">
      <c r="A35" s="88"/>
      <c r="B35" s="5" t="s">
        <v>100</v>
      </c>
      <c r="C35" s="5" t="s">
        <v>194</v>
      </c>
      <c r="D35" s="7">
        <v>11305001871</v>
      </c>
      <c r="E35" s="9">
        <v>98725</v>
      </c>
      <c r="F35" s="8">
        <f t="shared" si="0"/>
        <v>51275</v>
      </c>
      <c r="G35" s="8"/>
      <c r="H35" s="8">
        <f t="shared" si="1"/>
        <v>150000</v>
      </c>
    </row>
    <row r="36" spans="1:8" ht="49.5" customHeight="1" x14ac:dyDescent="0.25">
      <c r="A36" s="82" t="s">
        <v>103</v>
      </c>
      <c r="B36" s="5" t="s">
        <v>104</v>
      </c>
      <c r="C36" s="5" t="s">
        <v>195</v>
      </c>
      <c r="D36" s="7">
        <v>11410000657</v>
      </c>
      <c r="E36" s="9">
        <v>100004</v>
      </c>
      <c r="F36" s="8">
        <f t="shared" si="0"/>
        <v>49996</v>
      </c>
      <c r="G36" s="8"/>
      <c r="H36" s="8">
        <f t="shared" si="1"/>
        <v>150000</v>
      </c>
    </row>
    <row r="37" spans="1:8" ht="59.25" customHeight="1" x14ac:dyDescent="0.25">
      <c r="A37" s="88"/>
      <c r="B37" s="5" t="s">
        <v>107</v>
      </c>
      <c r="C37" s="5" t="s">
        <v>196</v>
      </c>
      <c r="D37" s="7">
        <v>11410004088</v>
      </c>
      <c r="E37" s="9">
        <v>94585</v>
      </c>
      <c r="F37" s="8">
        <f t="shared" si="0"/>
        <v>55415</v>
      </c>
      <c r="G37" s="8"/>
      <c r="H37" s="8">
        <f t="shared" si="1"/>
        <v>150000</v>
      </c>
    </row>
    <row r="38" spans="1:8" ht="15.75" customHeight="1" x14ac:dyDescent="0.25">
      <c r="A38" s="82" t="s">
        <v>110</v>
      </c>
      <c r="B38" s="5" t="s">
        <v>112</v>
      </c>
      <c r="C38" s="5" t="s">
        <v>197</v>
      </c>
      <c r="D38" s="7">
        <v>11515000778</v>
      </c>
      <c r="E38" s="9">
        <v>97989</v>
      </c>
      <c r="F38" s="8">
        <f t="shared" si="0"/>
        <v>52011</v>
      </c>
      <c r="G38" s="8"/>
      <c r="H38" s="8">
        <f t="shared" si="1"/>
        <v>150000</v>
      </c>
    </row>
    <row r="39" spans="1:8" ht="15.75" customHeight="1" x14ac:dyDescent="0.25">
      <c r="A39" s="98"/>
      <c r="B39" s="5" t="s">
        <v>115</v>
      </c>
      <c r="C39" s="5" t="s">
        <v>198</v>
      </c>
      <c r="D39" s="7">
        <v>11514003991</v>
      </c>
      <c r="E39" s="9">
        <v>131340</v>
      </c>
      <c r="F39" s="8">
        <f t="shared" si="0"/>
        <v>18660</v>
      </c>
      <c r="G39" s="8"/>
      <c r="H39" s="8">
        <f t="shared" si="1"/>
        <v>150000</v>
      </c>
    </row>
    <row r="40" spans="1:8" ht="15.75" customHeight="1" x14ac:dyDescent="0.25">
      <c r="A40" s="98"/>
      <c r="B40" s="5" t="s">
        <v>118</v>
      </c>
      <c r="C40" s="5" t="s">
        <v>200</v>
      </c>
      <c r="D40" s="7">
        <v>11516001177</v>
      </c>
      <c r="E40" s="9">
        <v>100000</v>
      </c>
      <c r="F40" s="8">
        <f t="shared" si="0"/>
        <v>50000</v>
      </c>
      <c r="G40" s="8"/>
      <c r="H40" s="8">
        <f t="shared" si="1"/>
        <v>150000</v>
      </c>
    </row>
    <row r="41" spans="1:8" ht="15.75" customHeight="1" x14ac:dyDescent="0.25">
      <c r="A41" s="98"/>
      <c r="B41" s="5" t="s">
        <v>121</v>
      </c>
      <c r="C41" s="5" t="s">
        <v>201</v>
      </c>
      <c r="D41" s="7">
        <v>11506006228</v>
      </c>
      <c r="E41" s="9">
        <v>98780</v>
      </c>
      <c r="F41" s="8">
        <f t="shared" si="0"/>
        <v>51220</v>
      </c>
      <c r="G41" s="8"/>
      <c r="H41" s="8">
        <f t="shared" si="1"/>
        <v>150000</v>
      </c>
    </row>
    <row r="42" spans="1:8" ht="15.75" customHeight="1" x14ac:dyDescent="0.25">
      <c r="A42" s="88"/>
      <c r="B42" s="5" t="s">
        <v>124</v>
      </c>
      <c r="C42" s="5" t="s">
        <v>202</v>
      </c>
      <c r="D42" s="7">
        <v>11510000937</v>
      </c>
      <c r="E42" s="9">
        <v>99911</v>
      </c>
      <c r="F42" s="8">
        <f t="shared" si="0"/>
        <v>50089</v>
      </c>
      <c r="G42" s="8"/>
      <c r="H42" s="8">
        <f t="shared" si="1"/>
        <v>150000</v>
      </c>
    </row>
    <row r="43" spans="1:8" ht="15.75" customHeight="1" x14ac:dyDescent="0.25">
      <c r="A43" s="82" t="s">
        <v>127</v>
      </c>
      <c r="B43" s="5" t="s">
        <v>128</v>
      </c>
      <c r="C43" s="5" t="s">
        <v>204</v>
      </c>
      <c r="D43" s="7">
        <v>11606001298</v>
      </c>
      <c r="E43" s="9">
        <v>112277</v>
      </c>
      <c r="F43" s="8">
        <f t="shared" si="0"/>
        <v>37723</v>
      </c>
      <c r="G43" s="8"/>
      <c r="H43" s="8">
        <f t="shared" si="1"/>
        <v>150000</v>
      </c>
    </row>
    <row r="44" spans="1:8" ht="15.75" customHeight="1" x14ac:dyDescent="0.25">
      <c r="A44" s="88"/>
      <c r="B44" s="5" t="s">
        <v>130</v>
      </c>
      <c r="C44" s="5" t="s">
        <v>206</v>
      </c>
      <c r="D44" s="7">
        <v>11603003890</v>
      </c>
      <c r="E44" s="9">
        <v>99995</v>
      </c>
      <c r="F44" s="8">
        <f t="shared" si="0"/>
        <v>50005</v>
      </c>
      <c r="G44" s="8"/>
      <c r="H44" s="8">
        <f t="shared" si="1"/>
        <v>150000</v>
      </c>
    </row>
    <row r="45" spans="1:8" ht="15.75" customHeight="1" x14ac:dyDescent="0.25">
      <c r="A45" s="82" t="s">
        <v>134</v>
      </c>
      <c r="B45" s="5" t="s">
        <v>136</v>
      </c>
      <c r="C45" s="5" t="s">
        <v>208</v>
      </c>
      <c r="D45" s="7">
        <v>11704000765</v>
      </c>
      <c r="E45" s="9">
        <v>98012</v>
      </c>
      <c r="F45" s="8">
        <f t="shared" si="0"/>
        <v>51988</v>
      </c>
      <c r="G45" s="8"/>
      <c r="H45" s="8">
        <f t="shared" si="1"/>
        <v>150000</v>
      </c>
    </row>
    <row r="46" spans="1:8" ht="15.75" customHeight="1" x14ac:dyDescent="0.25">
      <c r="A46" s="88"/>
      <c r="B46" s="5" t="s">
        <v>139</v>
      </c>
      <c r="C46" s="5" t="s">
        <v>209</v>
      </c>
      <c r="D46" s="7">
        <v>11703001160</v>
      </c>
      <c r="E46" s="9">
        <v>100000</v>
      </c>
      <c r="F46" s="8">
        <f t="shared" si="0"/>
        <v>50000</v>
      </c>
      <c r="G46" s="8"/>
      <c r="H46" s="8">
        <f t="shared" si="1"/>
        <v>150000</v>
      </c>
    </row>
    <row r="47" spans="1:8" ht="27" customHeight="1" x14ac:dyDescent="0.25">
      <c r="A47" s="82" t="s">
        <v>142</v>
      </c>
      <c r="B47" s="5" t="s">
        <v>143</v>
      </c>
      <c r="C47" s="5" t="s">
        <v>211</v>
      </c>
      <c r="D47" s="7">
        <v>11808000524</v>
      </c>
      <c r="E47" s="9">
        <v>98637</v>
      </c>
      <c r="F47" s="8">
        <f t="shared" si="0"/>
        <v>51363</v>
      </c>
      <c r="G47" s="8"/>
      <c r="H47" s="8">
        <f t="shared" si="1"/>
        <v>150000</v>
      </c>
    </row>
    <row r="48" spans="1:8" ht="33" customHeight="1" x14ac:dyDescent="0.25">
      <c r="A48" s="88"/>
      <c r="B48" s="5" t="s">
        <v>148</v>
      </c>
      <c r="C48" s="5" t="s">
        <v>213</v>
      </c>
      <c r="D48" s="7">
        <v>11802000305</v>
      </c>
      <c r="E48" s="9">
        <v>102824</v>
      </c>
      <c r="F48" s="8">
        <f t="shared" si="0"/>
        <v>47176</v>
      </c>
      <c r="G48" s="8"/>
      <c r="H48" s="8">
        <f t="shared" si="1"/>
        <v>150000</v>
      </c>
    </row>
    <row r="49" spans="1:8" ht="15.75" customHeight="1" x14ac:dyDescent="0.25">
      <c r="A49" s="82" t="s">
        <v>151</v>
      </c>
      <c r="B49" s="5" t="s">
        <v>154</v>
      </c>
      <c r="C49" s="5" t="s">
        <v>215</v>
      </c>
      <c r="D49" s="7">
        <v>11902001000</v>
      </c>
      <c r="E49" s="9">
        <v>100031</v>
      </c>
      <c r="F49" s="8">
        <f t="shared" si="0"/>
        <v>49969</v>
      </c>
      <c r="G49" s="8"/>
      <c r="H49" s="8">
        <f t="shared" si="1"/>
        <v>150000</v>
      </c>
    </row>
    <row r="50" spans="1:8" ht="20.25" customHeight="1" x14ac:dyDescent="0.25">
      <c r="A50" s="88"/>
      <c r="B50" s="5" t="s">
        <v>157</v>
      </c>
      <c r="C50" s="5" t="s">
        <v>216</v>
      </c>
      <c r="D50" s="7">
        <v>11911000284</v>
      </c>
      <c r="E50" s="9">
        <v>92730</v>
      </c>
      <c r="F50" s="8">
        <f t="shared" si="0"/>
        <v>57270</v>
      </c>
      <c r="G50" s="8"/>
      <c r="H50" s="8">
        <f t="shared" si="1"/>
        <v>150000</v>
      </c>
    </row>
    <row r="51" spans="1:8" ht="15.75" customHeight="1" x14ac:dyDescent="0.25">
      <c r="A51" s="82" t="s">
        <v>159</v>
      </c>
      <c r="B51" s="5" t="s">
        <v>161</v>
      </c>
      <c r="C51" s="5" t="s">
        <v>217</v>
      </c>
      <c r="D51" s="7">
        <v>12001002912</v>
      </c>
      <c r="E51" s="9">
        <v>106130</v>
      </c>
      <c r="F51" s="8">
        <f t="shared" si="0"/>
        <v>43870</v>
      </c>
      <c r="G51" s="8"/>
      <c r="H51" s="8">
        <f t="shared" si="1"/>
        <v>150000</v>
      </c>
    </row>
    <row r="52" spans="1:8" ht="15.75" customHeight="1" x14ac:dyDescent="0.25">
      <c r="A52" s="98"/>
      <c r="B52" s="27" t="s">
        <v>164</v>
      </c>
      <c r="C52" s="27" t="s">
        <v>218</v>
      </c>
      <c r="D52" s="18">
        <v>12003002203</v>
      </c>
      <c r="E52" s="34">
        <v>100440</v>
      </c>
      <c r="F52" s="29">
        <f t="shared" si="0"/>
        <v>49560</v>
      </c>
      <c r="G52" s="30"/>
      <c r="H52" s="29">
        <f t="shared" si="1"/>
        <v>150000</v>
      </c>
    </row>
    <row r="53" spans="1:8" ht="21.75" customHeight="1" x14ac:dyDescent="0.25">
      <c r="A53" s="99" t="s">
        <v>261</v>
      </c>
      <c r="B53" s="99"/>
      <c r="C53" s="99"/>
      <c r="D53" s="99"/>
      <c r="E53" s="35"/>
      <c r="F53" s="32">
        <f>SUM(F6:F52)</f>
        <v>2292500</v>
      </c>
      <c r="G53" s="32">
        <f>2406730-F53</f>
        <v>114230</v>
      </c>
      <c r="H53" s="32"/>
    </row>
    <row r="54" spans="1:8" ht="22.5" customHeight="1" x14ac:dyDescent="0.25">
      <c r="A54" s="108" t="s">
        <v>263</v>
      </c>
      <c r="B54" s="108"/>
      <c r="C54" s="108"/>
      <c r="D54" s="108"/>
      <c r="E54" s="36">
        <f>SUM(E6:E53)</f>
        <v>4757500</v>
      </c>
      <c r="F54" s="33">
        <f>F53</f>
        <v>2292500</v>
      </c>
      <c r="G54" s="33">
        <f>G53</f>
        <v>114230</v>
      </c>
      <c r="H54" s="33"/>
    </row>
    <row r="55" spans="1:8" ht="30" customHeight="1" x14ac:dyDescent="0.25">
      <c r="A55" s="102" t="s">
        <v>265</v>
      </c>
      <c r="B55" s="102"/>
      <c r="C55" s="102"/>
      <c r="D55" s="102"/>
      <c r="E55" s="107">
        <f>E54+F54</f>
        <v>7050000</v>
      </c>
      <c r="F55" s="107"/>
      <c r="G55" s="57">
        <f>G54</f>
        <v>114230</v>
      </c>
      <c r="H55" s="58">
        <f>E55+G55</f>
        <v>7164230</v>
      </c>
    </row>
    <row r="56" spans="1:8" ht="15.75" customHeight="1" x14ac:dyDescent="0.25">
      <c r="H56" s="16"/>
    </row>
    <row r="57" spans="1:8" ht="15.75" customHeight="1" x14ac:dyDescent="0.25">
      <c r="H57" s="16"/>
    </row>
    <row r="58" spans="1:8" ht="15.75" customHeight="1" x14ac:dyDescent="0.25">
      <c r="H58" s="16"/>
    </row>
    <row r="59" spans="1:8" ht="15.75" customHeight="1" x14ac:dyDescent="0.25">
      <c r="H59" s="16"/>
    </row>
    <row r="60" spans="1:8" ht="15.75" customHeight="1" x14ac:dyDescent="0.25">
      <c r="H60" s="16"/>
    </row>
    <row r="61" spans="1:8" ht="15.75" customHeight="1" x14ac:dyDescent="0.25">
      <c r="H61" s="16"/>
    </row>
    <row r="62" spans="1:8" ht="15.75" customHeight="1" x14ac:dyDescent="0.25">
      <c r="H62" s="16"/>
    </row>
    <row r="63" spans="1:8" ht="15.75" customHeight="1" x14ac:dyDescent="0.25">
      <c r="H63" s="16"/>
    </row>
    <row r="64" spans="1:8" ht="15.75" customHeight="1" x14ac:dyDescent="0.25">
      <c r="H64" s="16"/>
    </row>
    <row r="65" spans="8:8" ht="15.75" customHeight="1" x14ac:dyDescent="0.25">
      <c r="H65" s="16"/>
    </row>
    <row r="66" spans="8:8" ht="15.75" customHeight="1" x14ac:dyDescent="0.25">
      <c r="H66" s="16"/>
    </row>
    <row r="67" spans="8:8" ht="15.75" customHeight="1" x14ac:dyDescent="0.25">
      <c r="H67" s="16"/>
    </row>
    <row r="68" spans="8:8" ht="15.75" customHeight="1" x14ac:dyDescent="0.25">
      <c r="H68" s="16"/>
    </row>
    <row r="69" spans="8:8" ht="15.75" customHeight="1" x14ac:dyDescent="0.25">
      <c r="H69" s="16"/>
    </row>
    <row r="70" spans="8:8" ht="15.75" customHeight="1" x14ac:dyDescent="0.25">
      <c r="H70" s="16"/>
    </row>
    <row r="71" spans="8:8" ht="15.75" customHeight="1" x14ac:dyDescent="0.25">
      <c r="H71" s="16"/>
    </row>
    <row r="72" spans="8:8" ht="15.75" customHeight="1" x14ac:dyDescent="0.25">
      <c r="H72" s="16"/>
    </row>
    <row r="73" spans="8:8" ht="15.75" customHeight="1" x14ac:dyDescent="0.25">
      <c r="H73" s="16"/>
    </row>
    <row r="74" spans="8:8" ht="15.75" customHeight="1" x14ac:dyDescent="0.25">
      <c r="H74" s="16"/>
    </row>
    <row r="75" spans="8:8" ht="15.75" customHeight="1" x14ac:dyDescent="0.25">
      <c r="H75" s="16"/>
    </row>
    <row r="76" spans="8:8" ht="15.75" customHeight="1" x14ac:dyDescent="0.25">
      <c r="H76" s="16"/>
    </row>
    <row r="77" spans="8:8" ht="15.75" customHeight="1" x14ac:dyDescent="0.25">
      <c r="H77" s="16"/>
    </row>
    <row r="78" spans="8:8" ht="15.75" customHeight="1" x14ac:dyDescent="0.25">
      <c r="H78" s="16"/>
    </row>
    <row r="79" spans="8:8" ht="15.75" customHeight="1" x14ac:dyDescent="0.25">
      <c r="H79" s="16"/>
    </row>
    <row r="80" spans="8:8" ht="15.75" customHeight="1" x14ac:dyDescent="0.25">
      <c r="H80" s="16"/>
    </row>
    <row r="81" spans="8:8" ht="15.75" customHeight="1" x14ac:dyDescent="0.25">
      <c r="H81" s="16"/>
    </row>
    <row r="82" spans="8:8" ht="15.75" customHeight="1" x14ac:dyDescent="0.25">
      <c r="H82" s="16"/>
    </row>
    <row r="83" spans="8:8" ht="15.75" customHeight="1" x14ac:dyDescent="0.25">
      <c r="H83" s="16"/>
    </row>
    <row r="84" spans="8:8" ht="15.75" customHeight="1" x14ac:dyDescent="0.25">
      <c r="H84" s="16"/>
    </row>
    <row r="85" spans="8:8" ht="15.75" customHeight="1" x14ac:dyDescent="0.25">
      <c r="H85" s="16"/>
    </row>
    <row r="86" spans="8:8" ht="15.75" customHeight="1" x14ac:dyDescent="0.25">
      <c r="H86" s="16"/>
    </row>
    <row r="87" spans="8:8" ht="15.75" customHeight="1" x14ac:dyDescent="0.25">
      <c r="H87" s="16"/>
    </row>
    <row r="88" spans="8:8" ht="15.75" customHeight="1" x14ac:dyDescent="0.25">
      <c r="H88" s="16"/>
    </row>
    <row r="89" spans="8:8" ht="15.75" customHeight="1" x14ac:dyDescent="0.25">
      <c r="H89" s="16"/>
    </row>
    <row r="90" spans="8:8" ht="15.75" customHeight="1" x14ac:dyDescent="0.25">
      <c r="H90" s="16"/>
    </row>
    <row r="91" spans="8:8" ht="15.75" customHeight="1" x14ac:dyDescent="0.25">
      <c r="H91" s="16"/>
    </row>
    <row r="92" spans="8:8" ht="15.75" customHeight="1" x14ac:dyDescent="0.25">
      <c r="H92" s="16"/>
    </row>
    <row r="93" spans="8:8" ht="15.75" customHeight="1" x14ac:dyDescent="0.25">
      <c r="H93" s="16"/>
    </row>
    <row r="94" spans="8:8" ht="15.75" customHeight="1" x14ac:dyDescent="0.25">
      <c r="H94" s="16"/>
    </row>
    <row r="95" spans="8:8" ht="15.75" customHeight="1" x14ac:dyDescent="0.25">
      <c r="H95" s="16"/>
    </row>
    <row r="96" spans="8:8" ht="15.75" customHeight="1" x14ac:dyDescent="0.25">
      <c r="H96" s="16"/>
    </row>
    <row r="97" spans="8:8" ht="15.75" customHeight="1" x14ac:dyDescent="0.25">
      <c r="H97" s="16"/>
    </row>
    <row r="98" spans="8:8" ht="15.75" customHeight="1" x14ac:dyDescent="0.25">
      <c r="H98" s="16"/>
    </row>
    <row r="99" spans="8:8" ht="15.75" customHeight="1" x14ac:dyDescent="0.25">
      <c r="H99" s="16"/>
    </row>
    <row r="100" spans="8:8" ht="15.75" customHeight="1" x14ac:dyDescent="0.25">
      <c r="H100" s="16"/>
    </row>
    <row r="101" spans="8:8" ht="15.75" customHeight="1" x14ac:dyDescent="0.25">
      <c r="H101" s="16"/>
    </row>
    <row r="102" spans="8:8" ht="15.75" customHeight="1" x14ac:dyDescent="0.25">
      <c r="H102" s="16"/>
    </row>
    <row r="103" spans="8:8" ht="15.75" customHeight="1" x14ac:dyDescent="0.25">
      <c r="H103" s="16"/>
    </row>
    <row r="104" spans="8:8" ht="15.75" customHeight="1" x14ac:dyDescent="0.25">
      <c r="H104" s="16"/>
    </row>
    <row r="105" spans="8:8" ht="15.75" customHeight="1" x14ac:dyDescent="0.25">
      <c r="H105" s="16"/>
    </row>
    <row r="106" spans="8:8" ht="15.75" customHeight="1" x14ac:dyDescent="0.25">
      <c r="H106" s="16"/>
    </row>
    <row r="107" spans="8:8" ht="15.75" customHeight="1" x14ac:dyDescent="0.25">
      <c r="H107" s="16"/>
    </row>
    <row r="108" spans="8:8" ht="15.75" customHeight="1" x14ac:dyDescent="0.25">
      <c r="H108" s="16"/>
    </row>
    <row r="109" spans="8:8" ht="15.75" customHeight="1" x14ac:dyDescent="0.25">
      <c r="H109" s="16"/>
    </row>
    <row r="110" spans="8:8" ht="15.75" customHeight="1" x14ac:dyDescent="0.25">
      <c r="H110" s="16"/>
    </row>
    <row r="111" spans="8:8" ht="15.75" customHeight="1" x14ac:dyDescent="0.25">
      <c r="H111" s="16"/>
    </row>
    <row r="112" spans="8:8" ht="15.75" customHeight="1" x14ac:dyDescent="0.25">
      <c r="H112" s="16"/>
    </row>
    <row r="113" spans="8:8" ht="15.75" customHeight="1" x14ac:dyDescent="0.25">
      <c r="H113" s="16"/>
    </row>
    <row r="114" spans="8:8" ht="15.75" customHeight="1" x14ac:dyDescent="0.25">
      <c r="H114" s="16"/>
    </row>
    <row r="115" spans="8:8" ht="15.75" customHeight="1" x14ac:dyDescent="0.25">
      <c r="H115" s="16"/>
    </row>
    <row r="116" spans="8:8" ht="15.75" customHeight="1" x14ac:dyDescent="0.25">
      <c r="H116" s="16"/>
    </row>
    <row r="117" spans="8:8" ht="15.75" customHeight="1" x14ac:dyDescent="0.25">
      <c r="H117" s="16"/>
    </row>
    <row r="118" spans="8:8" ht="15.75" customHeight="1" x14ac:dyDescent="0.25">
      <c r="H118" s="16"/>
    </row>
    <row r="119" spans="8:8" ht="15.75" customHeight="1" x14ac:dyDescent="0.25">
      <c r="H119" s="16"/>
    </row>
    <row r="120" spans="8:8" ht="15.75" customHeight="1" x14ac:dyDescent="0.25">
      <c r="H120" s="16"/>
    </row>
    <row r="121" spans="8:8" ht="15.75" customHeight="1" x14ac:dyDescent="0.25">
      <c r="H121" s="16"/>
    </row>
    <row r="122" spans="8:8" ht="15.75" customHeight="1" x14ac:dyDescent="0.25">
      <c r="H122" s="16"/>
    </row>
    <row r="123" spans="8:8" ht="15.75" customHeight="1" x14ac:dyDescent="0.25">
      <c r="H123" s="16"/>
    </row>
    <row r="124" spans="8:8" ht="15.75" customHeight="1" x14ac:dyDescent="0.25">
      <c r="H124" s="16"/>
    </row>
    <row r="125" spans="8:8" ht="15.75" customHeight="1" x14ac:dyDescent="0.25">
      <c r="H125" s="16"/>
    </row>
    <row r="126" spans="8:8" ht="15.75" customHeight="1" x14ac:dyDescent="0.25">
      <c r="H126" s="16"/>
    </row>
    <row r="127" spans="8:8" ht="15.75" customHeight="1" x14ac:dyDescent="0.25">
      <c r="H127" s="16"/>
    </row>
    <row r="128" spans="8:8" ht="15.75" customHeight="1" x14ac:dyDescent="0.25">
      <c r="H128" s="16"/>
    </row>
    <row r="129" spans="8:8" ht="15.75" customHeight="1" x14ac:dyDescent="0.25">
      <c r="H129" s="16"/>
    </row>
    <row r="130" spans="8:8" ht="15.75" customHeight="1" x14ac:dyDescent="0.25">
      <c r="H130" s="16"/>
    </row>
    <row r="131" spans="8:8" ht="15.75" customHeight="1" x14ac:dyDescent="0.25">
      <c r="H131" s="16"/>
    </row>
    <row r="132" spans="8:8" ht="15.75" customHeight="1" x14ac:dyDescent="0.25">
      <c r="H132" s="16"/>
    </row>
    <row r="133" spans="8:8" ht="15.75" customHeight="1" x14ac:dyDescent="0.25">
      <c r="H133" s="16"/>
    </row>
    <row r="134" spans="8:8" ht="15.75" customHeight="1" x14ac:dyDescent="0.25">
      <c r="H134" s="16"/>
    </row>
    <row r="135" spans="8:8" ht="15.75" customHeight="1" x14ac:dyDescent="0.25">
      <c r="H135" s="16"/>
    </row>
    <row r="136" spans="8:8" ht="15.75" customHeight="1" x14ac:dyDescent="0.25">
      <c r="H136" s="16"/>
    </row>
    <row r="137" spans="8:8" ht="15.75" customHeight="1" x14ac:dyDescent="0.25">
      <c r="H137" s="16"/>
    </row>
    <row r="138" spans="8:8" ht="15.75" customHeight="1" x14ac:dyDescent="0.25">
      <c r="H138" s="16"/>
    </row>
    <row r="139" spans="8:8" ht="15.75" customHeight="1" x14ac:dyDescent="0.25">
      <c r="H139" s="16"/>
    </row>
    <row r="140" spans="8:8" ht="15.75" customHeight="1" x14ac:dyDescent="0.25">
      <c r="H140" s="16"/>
    </row>
    <row r="141" spans="8:8" ht="15.75" customHeight="1" x14ac:dyDescent="0.25">
      <c r="H141" s="16"/>
    </row>
    <row r="142" spans="8:8" ht="15.75" customHeight="1" x14ac:dyDescent="0.25">
      <c r="H142" s="16"/>
    </row>
    <row r="143" spans="8:8" ht="15.75" customHeight="1" x14ac:dyDescent="0.25">
      <c r="H143" s="16"/>
    </row>
    <row r="144" spans="8:8" ht="15.75" customHeight="1" x14ac:dyDescent="0.25">
      <c r="H144" s="16"/>
    </row>
    <row r="145" spans="8:8" ht="15.75" customHeight="1" x14ac:dyDescent="0.25">
      <c r="H145" s="16"/>
    </row>
    <row r="146" spans="8:8" ht="15.75" customHeight="1" x14ac:dyDescent="0.25">
      <c r="H146" s="16"/>
    </row>
    <row r="147" spans="8:8" ht="15.75" customHeight="1" x14ac:dyDescent="0.25">
      <c r="H147" s="16"/>
    </row>
    <row r="148" spans="8:8" ht="15.75" customHeight="1" x14ac:dyDescent="0.25">
      <c r="H148" s="16"/>
    </row>
    <row r="149" spans="8:8" ht="15.75" customHeight="1" x14ac:dyDescent="0.25">
      <c r="H149" s="16"/>
    </row>
    <row r="150" spans="8:8" ht="15.75" customHeight="1" x14ac:dyDescent="0.25">
      <c r="H150" s="16"/>
    </row>
    <row r="151" spans="8:8" ht="15.75" customHeight="1" x14ac:dyDescent="0.25">
      <c r="H151" s="16"/>
    </row>
    <row r="152" spans="8:8" ht="15.75" customHeight="1" x14ac:dyDescent="0.25">
      <c r="H152" s="16"/>
    </row>
    <row r="153" spans="8:8" ht="15.75" customHeight="1" x14ac:dyDescent="0.25">
      <c r="H153" s="16"/>
    </row>
    <row r="154" spans="8:8" ht="15.75" customHeight="1" x14ac:dyDescent="0.25">
      <c r="H154" s="16"/>
    </row>
    <row r="155" spans="8:8" ht="15.75" customHeight="1" x14ac:dyDescent="0.25">
      <c r="H155" s="16"/>
    </row>
    <row r="156" spans="8:8" ht="15.75" customHeight="1" x14ac:dyDescent="0.25">
      <c r="H156" s="16"/>
    </row>
    <row r="157" spans="8:8" ht="15.75" customHeight="1" x14ac:dyDescent="0.25">
      <c r="H157" s="16"/>
    </row>
    <row r="158" spans="8:8" ht="15.75" customHeight="1" x14ac:dyDescent="0.25">
      <c r="H158" s="16"/>
    </row>
    <row r="159" spans="8:8" ht="15.75" customHeight="1" x14ac:dyDescent="0.25">
      <c r="H159" s="16"/>
    </row>
    <row r="160" spans="8:8" ht="15.75" customHeight="1" x14ac:dyDescent="0.25">
      <c r="H160" s="16"/>
    </row>
    <row r="161" spans="8:8" ht="15.75" customHeight="1" x14ac:dyDescent="0.25">
      <c r="H161" s="16"/>
    </row>
    <row r="162" spans="8:8" ht="15.75" customHeight="1" x14ac:dyDescent="0.25">
      <c r="H162" s="16"/>
    </row>
    <row r="163" spans="8:8" ht="15.75" customHeight="1" x14ac:dyDescent="0.25">
      <c r="H163" s="16"/>
    </row>
    <row r="164" spans="8:8" ht="15.75" customHeight="1" x14ac:dyDescent="0.25">
      <c r="H164" s="16"/>
    </row>
    <row r="165" spans="8:8" ht="15.75" customHeight="1" x14ac:dyDescent="0.25">
      <c r="H165" s="16"/>
    </row>
    <row r="166" spans="8:8" ht="15.75" customHeight="1" x14ac:dyDescent="0.25">
      <c r="H166" s="16"/>
    </row>
    <row r="167" spans="8:8" ht="15.75" customHeight="1" x14ac:dyDescent="0.25">
      <c r="H167" s="16"/>
    </row>
    <row r="168" spans="8:8" ht="15.75" customHeight="1" x14ac:dyDescent="0.25">
      <c r="H168" s="16"/>
    </row>
    <row r="169" spans="8:8" ht="15.75" customHeight="1" x14ac:dyDescent="0.25">
      <c r="H169" s="16"/>
    </row>
    <row r="170" spans="8:8" ht="15.75" customHeight="1" x14ac:dyDescent="0.25">
      <c r="H170" s="16"/>
    </row>
    <row r="171" spans="8:8" ht="15.75" customHeight="1" x14ac:dyDescent="0.25">
      <c r="H171" s="16"/>
    </row>
    <row r="172" spans="8:8" ht="15.75" customHeight="1" x14ac:dyDescent="0.25">
      <c r="H172" s="16"/>
    </row>
    <row r="173" spans="8:8" ht="15.75" customHeight="1" x14ac:dyDescent="0.25">
      <c r="H173" s="16"/>
    </row>
    <row r="174" spans="8:8" ht="15.75" customHeight="1" x14ac:dyDescent="0.25">
      <c r="H174" s="16"/>
    </row>
    <row r="175" spans="8:8" ht="15.75" customHeight="1" x14ac:dyDescent="0.25">
      <c r="H175" s="16"/>
    </row>
    <row r="176" spans="8:8" ht="15.75" customHeight="1" x14ac:dyDescent="0.25">
      <c r="H176" s="16"/>
    </row>
    <row r="177" spans="8:8" ht="15.75" customHeight="1" x14ac:dyDescent="0.25">
      <c r="H177" s="16"/>
    </row>
    <row r="178" spans="8:8" ht="15.75" customHeight="1" x14ac:dyDescent="0.25">
      <c r="H178" s="16"/>
    </row>
    <row r="179" spans="8:8" ht="15.75" customHeight="1" x14ac:dyDescent="0.25">
      <c r="H179" s="16"/>
    </row>
    <row r="180" spans="8:8" ht="15.75" customHeight="1" x14ac:dyDescent="0.25">
      <c r="H180" s="16"/>
    </row>
    <row r="181" spans="8:8" ht="15.75" customHeight="1" x14ac:dyDescent="0.25">
      <c r="H181" s="16"/>
    </row>
    <row r="182" spans="8:8" ht="15.75" customHeight="1" x14ac:dyDescent="0.25">
      <c r="H182" s="16"/>
    </row>
    <row r="183" spans="8:8" ht="15.75" customHeight="1" x14ac:dyDescent="0.25">
      <c r="H183" s="16"/>
    </row>
    <row r="184" spans="8:8" ht="15.75" customHeight="1" x14ac:dyDescent="0.25">
      <c r="H184" s="16"/>
    </row>
    <row r="185" spans="8:8" ht="15.75" customHeight="1" x14ac:dyDescent="0.25">
      <c r="H185" s="16"/>
    </row>
    <row r="186" spans="8:8" ht="15.75" customHeight="1" x14ac:dyDescent="0.25">
      <c r="H186" s="16"/>
    </row>
    <row r="187" spans="8:8" ht="15.75" customHeight="1" x14ac:dyDescent="0.25">
      <c r="H187" s="16"/>
    </row>
    <row r="188" spans="8:8" ht="15.75" customHeight="1" x14ac:dyDescent="0.25">
      <c r="H188" s="16"/>
    </row>
    <row r="189" spans="8:8" ht="15.75" customHeight="1" x14ac:dyDescent="0.25">
      <c r="H189" s="16"/>
    </row>
    <row r="190" spans="8:8" ht="15.75" customHeight="1" x14ac:dyDescent="0.25">
      <c r="H190" s="16"/>
    </row>
    <row r="191" spans="8:8" ht="15.75" customHeight="1" x14ac:dyDescent="0.25">
      <c r="H191" s="16"/>
    </row>
    <row r="192" spans="8:8" ht="15.75" customHeight="1" x14ac:dyDescent="0.25">
      <c r="H192" s="16"/>
    </row>
    <row r="193" spans="8:8" ht="15.75" customHeight="1" x14ac:dyDescent="0.25">
      <c r="H193" s="16"/>
    </row>
    <row r="194" spans="8:8" ht="15.75" customHeight="1" x14ac:dyDescent="0.25">
      <c r="H194" s="16"/>
    </row>
    <row r="195" spans="8:8" ht="15.75" customHeight="1" x14ac:dyDescent="0.25">
      <c r="H195" s="16"/>
    </row>
    <row r="196" spans="8:8" ht="15.75" customHeight="1" x14ac:dyDescent="0.25">
      <c r="H196" s="16"/>
    </row>
    <row r="197" spans="8:8" ht="15.75" customHeight="1" x14ac:dyDescent="0.25">
      <c r="H197" s="16"/>
    </row>
    <row r="198" spans="8:8" ht="15.75" customHeight="1" x14ac:dyDescent="0.25">
      <c r="H198" s="16"/>
    </row>
    <row r="199" spans="8:8" ht="15.75" customHeight="1" x14ac:dyDescent="0.25">
      <c r="H199" s="16"/>
    </row>
    <row r="200" spans="8:8" ht="15.75" customHeight="1" x14ac:dyDescent="0.25">
      <c r="H200" s="16"/>
    </row>
    <row r="201" spans="8:8" ht="15.75" customHeight="1" x14ac:dyDescent="0.25">
      <c r="H201" s="16"/>
    </row>
    <row r="202" spans="8:8" ht="15.75" customHeight="1" x14ac:dyDescent="0.25">
      <c r="H202" s="16"/>
    </row>
    <row r="203" spans="8:8" ht="15.75" customHeight="1" x14ac:dyDescent="0.25">
      <c r="H203" s="16"/>
    </row>
    <row r="204" spans="8:8" ht="15.75" customHeight="1" x14ac:dyDescent="0.25">
      <c r="H204" s="16"/>
    </row>
    <row r="205" spans="8:8" ht="15.75" customHeight="1" x14ac:dyDescent="0.25">
      <c r="H205" s="16"/>
    </row>
    <row r="206" spans="8:8" ht="15.75" customHeight="1" x14ac:dyDescent="0.25">
      <c r="H206" s="16"/>
    </row>
    <row r="207" spans="8:8" ht="15.75" customHeight="1" x14ac:dyDescent="0.25">
      <c r="H207" s="16"/>
    </row>
    <row r="208" spans="8:8" ht="15.75" customHeight="1" x14ac:dyDescent="0.25">
      <c r="H208" s="16"/>
    </row>
    <row r="209" spans="8:8" ht="15.75" customHeight="1" x14ac:dyDescent="0.25">
      <c r="H209" s="16"/>
    </row>
    <row r="210" spans="8:8" ht="15.75" customHeight="1" x14ac:dyDescent="0.25">
      <c r="H210" s="16"/>
    </row>
    <row r="211" spans="8:8" ht="15.75" customHeight="1" x14ac:dyDescent="0.25">
      <c r="H211" s="16"/>
    </row>
    <row r="212" spans="8:8" ht="15.75" customHeight="1" x14ac:dyDescent="0.25">
      <c r="H212" s="16"/>
    </row>
    <row r="213" spans="8:8" ht="15.75" customHeight="1" x14ac:dyDescent="0.25">
      <c r="H213" s="16"/>
    </row>
    <row r="214" spans="8:8" ht="15.75" customHeight="1" x14ac:dyDescent="0.25">
      <c r="H214" s="16"/>
    </row>
    <row r="215" spans="8:8" ht="15.75" customHeight="1" x14ac:dyDescent="0.25">
      <c r="H215" s="16"/>
    </row>
    <row r="216" spans="8:8" ht="15.75" customHeight="1" x14ac:dyDescent="0.25">
      <c r="H216" s="16"/>
    </row>
    <row r="217" spans="8:8" ht="15.75" customHeight="1" x14ac:dyDescent="0.25">
      <c r="H217" s="16"/>
    </row>
    <row r="218" spans="8:8" ht="15.75" customHeight="1" x14ac:dyDescent="0.25">
      <c r="H218" s="16"/>
    </row>
    <row r="219" spans="8:8" ht="15.75" customHeight="1" x14ac:dyDescent="0.25">
      <c r="H219" s="16"/>
    </row>
    <row r="220" spans="8:8" ht="15.75" customHeight="1" x14ac:dyDescent="0.25">
      <c r="H220" s="16"/>
    </row>
    <row r="221" spans="8:8" ht="15.75" customHeight="1" x14ac:dyDescent="0.25">
      <c r="H221" s="16"/>
    </row>
    <row r="222" spans="8:8" ht="15.75" customHeight="1" x14ac:dyDescent="0.25">
      <c r="H222" s="16"/>
    </row>
    <row r="223" spans="8:8" ht="15.75" customHeight="1" x14ac:dyDescent="0.25">
      <c r="H223" s="16"/>
    </row>
    <row r="224" spans="8:8" ht="15.75" customHeight="1" x14ac:dyDescent="0.25">
      <c r="H224" s="16"/>
    </row>
    <row r="225" spans="8:8" ht="15.75" customHeight="1" x14ac:dyDescent="0.25">
      <c r="H225" s="16"/>
    </row>
    <row r="226" spans="8:8" ht="15.75" customHeight="1" x14ac:dyDescent="0.25">
      <c r="H226" s="16"/>
    </row>
    <row r="227" spans="8:8" ht="15.75" customHeight="1" x14ac:dyDescent="0.25">
      <c r="H227" s="16"/>
    </row>
    <row r="228" spans="8:8" ht="15.75" customHeight="1" x14ac:dyDescent="0.25">
      <c r="H228" s="16"/>
    </row>
    <row r="229" spans="8:8" ht="15.75" customHeight="1" x14ac:dyDescent="0.25">
      <c r="H229" s="16"/>
    </row>
    <row r="230" spans="8:8" ht="15.75" customHeight="1" x14ac:dyDescent="0.25">
      <c r="H230" s="16"/>
    </row>
    <row r="231" spans="8:8" ht="15.75" customHeight="1" x14ac:dyDescent="0.25">
      <c r="H231" s="16"/>
    </row>
    <row r="232" spans="8:8" ht="15.75" customHeight="1" x14ac:dyDescent="0.25">
      <c r="H232" s="16"/>
    </row>
    <row r="233" spans="8:8" ht="15.75" customHeight="1" x14ac:dyDescent="0.25">
      <c r="H233" s="16"/>
    </row>
    <row r="234" spans="8:8" ht="15.75" customHeight="1" x14ac:dyDescent="0.25">
      <c r="H234" s="16"/>
    </row>
    <row r="235" spans="8:8" ht="15.75" customHeight="1" x14ac:dyDescent="0.25">
      <c r="H235" s="16"/>
    </row>
    <row r="236" spans="8:8" ht="15.75" customHeight="1" x14ac:dyDescent="0.25">
      <c r="H236" s="16"/>
    </row>
    <row r="237" spans="8:8" ht="15.75" customHeight="1" x14ac:dyDescent="0.25">
      <c r="H237" s="16"/>
    </row>
    <row r="238" spans="8:8" ht="15.75" customHeight="1" x14ac:dyDescent="0.25">
      <c r="H238" s="16"/>
    </row>
    <row r="239" spans="8:8" ht="15.75" customHeight="1" x14ac:dyDescent="0.25">
      <c r="H239" s="16"/>
    </row>
    <row r="240" spans="8:8" ht="15.75" customHeight="1" x14ac:dyDescent="0.25">
      <c r="H240" s="16"/>
    </row>
    <row r="241" spans="8:8" ht="15.75" customHeight="1" x14ac:dyDescent="0.25">
      <c r="H241" s="16"/>
    </row>
    <row r="242" spans="8:8" ht="15.75" customHeight="1" x14ac:dyDescent="0.25">
      <c r="H242" s="16"/>
    </row>
    <row r="243" spans="8:8" ht="15.75" customHeight="1" x14ac:dyDescent="0.25">
      <c r="H243" s="16"/>
    </row>
    <row r="244" spans="8:8" ht="15.75" customHeight="1" x14ac:dyDescent="0.25">
      <c r="H244" s="16"/>
    </row>
    <row r="245" spans="8:8" ht="15.75" customHeight="1" x14ac:dyDescent="0.25">
      <c r="H245" s="16"/>
    </row>
    <row r="246" spans="8:8" ht="15.75" customHeight="1" x14ac:dyDescent="0.25">
      <c r="H246" s="16"/>
    </row>
    <row r="247" spans="8:8" ht="15.75" customHeight="1" x14ac:dyDescent="0.25">
      <c r="H247" s="16"/>
    </row>
    <row r="248" spans="8:8" ht="15.75" customHeight="1" x14ac:dyDescent="0.25">
      <c r="H248" s="16"/>
    </row>
    <row r="249" spans="8:8" ht="15.75" customHeight="1" x14ac:dyDescent="0.25">
      <c r="H249" s="16"/>
    </row>
    <row r="250" spans="8:8" ht="15.75" customHeight="1" x14ac:dyDescent="0.25">
      <c r="H250" s="16"/>
    </row>
    <row r="251" spans="8:8" ht="15.75" customHeight="1" x14ac:dyDescent="0.25">
      <c r="H251" s="16"/>
    </row>
    <row r="252" spans="8:8" ht="15.75" customHeight="1" x14ac:dyDescent="0.25">
      <c r="H252" s="16"/>
    </row>
    <row r="253" spans="8:8" ht="15.75" customHeight="1" x14ac:dyDescent="0.25">
      <c r="H253" s="16"/>
    </row>
    <row r="254" spans="8:8" ht="15.75" customHeight="1" x14ac:dyDescent="0.25"/>
    <row r="255" spans="8:8" ht="15.75" customHeight="1" x14ac:dyDescent="0.25"/>
    <row r="256" spans="8:8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34">
    <mergeCell ref="E55:F55"/>
    <mergeCell ref="A55:D55"/>
    <mergeCell ref="A30:A33"/>
    <mergeCell ref="A34:A35"/>
    <mergeCell ref="A36:A37"/>
    <mergeCell ref="A38:A42"/>
    <mergeCell ref="A53:D53"/>
    <mergeCell ref="A51:A52"/>
    <mergeCell ref="A43:A44"/>
    <mergeCell ref="A45:A46"/>
    <mergeCell ref="A47:A48"/>
    <mergeCell ref="A49:A50"/>
    <mergeCell ref="A54:D54"/>
    <mergeCell ref="A16:A17"/>
    <mergeCell ref="A14:A15"/>
    <mergeCell ref="A26:A27"/>
    <mergeCell ref="A28:A29"/>
    <mergeCell ref="A21:A22"/>
    <mergeCell ref="A23:A25"/>
    <mergeCell ref="A18:A20"/>
    <mergeCell ref="G1:H1"/>
    <mergeCell ref="A6:A7"/>
    <mergeCell ref="A4:A5"/>
    <mergeCell ref="A8:A9"/>
    <mergeCell ref="A12:A13"/>
    <mergeCell ref="A2:H2"/>
    <mergeCell ref="A3:H3"/>
    <mergeCell ref="C4:D4"/>
    <mergeCell ref="B4:B5"/>
    <mergeCell ref="E4:E5"/>
    <mergeCell ref="F4:F5"/>
    <mergeCell ref="G4:G5"/>
    <mergeCell ref="H4:H5"/>
    <mergeCell ref="A10:A11"/>
  </mergeCells>
  <pageMargins left="0.7" right="0.7" top="0.75" bottom="0.75" header="0" footer="0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2"/>
  <sheetViews>
    <sheetView tabSelected="1" workbookViewId="0">
      <selection activeCell="F61" sqref="F61"/>
    </sheetView>
  </sheetViews>
  <sheetFormatPr defaultColWidth="14.42578125" defaultRowHeight="15" customHeight="1" x14ac:dyDescent="0.25"/>
  <cols>
    <col min="1" max="1" width="11.85546875" customWidth="1"/>
    <col min="2" max="3" width="20.5703125" customWidth="1"/>
    <col min="4" max="4" width="14.7109375" customWidth="1"/>
    <col min="5" max="5" width="15.7109375" customWidth="1"/>
    <col min="6" max="6" width="14.140625" customWidth="1"/>
    <col min="7" max="7" width="15.140625" customWidth="1"/>
    <col min="8" max="9" width="14.42578125" customWidth="1"/>
    <col min="10" max="10" width="12.85546875" customWidth="1"/>
    <col min="11" max="26" width="8.7109375" customWidth="1"/>
  </cols>
  <sheetData>
    <row r="1" spans="1:26" s="59" customFormat="1" ht="15" customHeight="1" x14ac:dyDescent="0.3">
      <c r="A1" s="60"/>
      <c r="B1" s="60"/>
      <c r="C1" s="60"/>
      <c r="D1" s="60"/>
      <c r="E1" s="60"/>
      <c r="F1" s="60"/>
      <c r="G1" s="71" t="s">
        <v>268</v>
      </c>
      <c r="H1" s="71"/>
    </row>
    <row r="2" spans="1:26" ht="19.5" x14ac:dyDescent="0.25">
      <c r="A2" s="72" t="s">
        <v>0</v>
      </c>
      <c r="B2" s="72"/>
      <c r="C2" s="72"/>
      <c r="D2" s="72"/>
      <c r="E2" s="72"/>
      <c r="F2" s="72"/>
      <c r="G2" s="72"/>
      <c r="H2" s="7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x14ac:dyDescent="0.25">
      <c r="A3" s="116" t="s">
        <v>266</v>
      </c>
      <c r="B3" s="116"/>
      <c r="C3" s="116"/>
      <c r="D3" s="116"/>
      <c r="E3" s="116"/>
      <c r="F3" s="116"/>
      <c r="G3" s="116"/>
      <c r="H3" s="116"/>
      <c r="I3" s="24"/>
      <c r="J3" s="2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1" customHeight="1" x14ac:dyDescent="0.25">
      <c r="A4" s="75" t="s">
        <v>1</v>
      </c>
      <c r="B4" s="75" t="s">
        <v>2</v>
      </c>
      <c r="C4" s="2" t="s">
        <v>192</v>
      </c>
      <c r="D4" s="3"/>
      <c r="E4" s="75" t="s">
        <v>257</v>
      </c>
      <c r="F4" s="80" t="s">
        <v>258</v>
      </c>
      <c r="G4" s="85" t="s">
        <v>259</v>
      </c>
      <c r="H4" s="87" t="s">
        <v>260</v>
      </c>
      <c r="I4" s="37"/>
      <c r="J4" s="37"/>
      <c r="K4" s="15"/>
      <c r="L4" s="15"/>
      <c r="M4" s="15"/>
      <c r="N4" s="15"/>
      <c r="O4" s="15"/>
      <c r="P4" s="15"/>
      <c r="Q4" s="15"/>
      <c r="R4" s="15"/>
    </row>
    <row r="5" spans="1:26" ht="52.5" customHeight="1" x14ac:dyDescent="0.25">
      <c r="A5" s="109"/>
      <c r="B5" s="109"/>
      <c r="C5" s="4" t="s">
        <v>5</v>
      </c>
      <c r="D5" s="4" t="s">
        <v>6</v>
      </c>
      <c r="E5" s="98"/>
      <c r="F5" s="81"/>
      <c r="G5" s="86"/>
      <c r="H5" s="115"/>
      <c r="I5" s="37"/>
      <c r="J5" s="37"/>
      <c r="K5" s="15"/>
      <c r="L5" s="15"/>
      <c r="M5" s="15"/>
      <c r="N5" s="15"/>
      <c r="O5" s="15"/>
      <c r="P5" s="15"/>
      <c r="Q5" s="15"/>
      <c r="R5" s="15"/>
    </row>
    <row r="6" spans="1:26" ht="15.75" customHeight="1" x14ac:dyDescent="0.25">
      <c r="A6" s="82" t="s">
        <v>7</v>
      </c>
      <c r="B6" s="5" t="s">
        <v>8</v>
      </c>
      <c r="C6" s="10" t="s">
        <v>199</v>
      </c>
      <c r="D6" s="38">
        <v>10103000738</v>
      </c>
      <c r="E6" s="48">
        <v>102179</v>
      </c>
      <c r="F6" s="65">
        <f>150000-E6</f>
        <v>47821</v>
      </c>
      <c r="G6" s="65"/>
      <c r="H6" s="65">
        <f>SUM(E6:G6)</f>
        <v>150000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6" ht="15.75" x14ac:dyDescent="0.25">
      <c r="A7" s="113"/>
      <c r="B7" s="5" t="s">
        <v>11</v>
      </c>
      <c r="C7" s="10" t="s">
        <v>203</v>
      </c>
      <c r="D7" s="38">
        <v>10102000684</v>
      </c>
      <c r="E7" s="48">
        <v>113590</v>
      </c>
      <c r="F7" s="65">
        <f t="shared" ref="F7:F52" si="0">150000-E7</f>
        <v>36410</v>
      </c>
      <c r="G7" s="65"/>
      <c r="H7" s="65">
        <f t="shared" ref="H7:H52" si="1">SUM(E7:G7)</f>
        <v>150000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6" ht="15.75" customHeight="1" x14ac:dyDescent="0.25">
      <c r="A8" s="82" t="s">
        <v>14</v>
      </c>
      <c r="B8" s="5" t="s">
        <v>15</v>
      </c>
      <c r="C8" s="10" t="s">
        <v>205</v>
      </c>
      <c r="D8" s="38">
        <v>10203000897</v>
      </c>
      <c r="E8" s="48">
        <v>98305</v>
      </c>
      <c r="F8" s="65">
        <f t="shared" si="0"/>
        <v>51695</v>
      </c>
      <c r="G8" s="65"/>
      <c r="H8" s="65">
        <f t="shared" si="1"/>
        <v>150000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6" ht="15.75" x14ac:dyDescent="0.25">
      <c r="A9" s="113"/>
      <c r="B9" s="5" t="s">
        <v>18</v>
      </c>
      <c r="C9" s="11" t="s">
        <v>207</v>
      </c>
      <c r="D9" s="38">
        <v>10207000348</v>
      </c>
      <c r="E9" s="48">
        <v>107730</v>
      </c>
      <c r="F9" s="65">
        <f t="shared" si="0"/>
        <v>42270</v>
      </c>
      <c r="G9" s="65"/>
      <c r="H9" s="65">
        <f t="shared" si="1"/>
        <v>150000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6" ht="15.75" customHeight="1" x14ac:dyDescent="0.25">
      <c r="A10" s="82" t="s">
        <v>21</v>
      </c>
      <c r="B10" s="5" t="s">
        <v>22</v>
      </c>
      <c r="C10" s="11" t="s">
        <v>210</v>
      </c>
      <c r="D10" s="38">
        <v>10305001620</v>
      </c>
      <c r="E10" s="48">
        <v>100000</v>
      </c>
      <c r="F10" s="65">
        <f t="shared" si="0"/>
        <v>50000</v>
      </c>
      <c r="G10" s="65"/>
      <c r="H10" s="65">
        <f t="shared" si="1"/>
        <v>150000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6" ht="31.5" x14ac:dyDescent="0.25">
      <c r="A11" s="113"/>
      <c r="B11" s="5" t="s">
        <v>25</v>
      </c>
      <c r="C11" s="13" t="s">
        <v>212</v>
      </c>
      <c r="D11" s="38">
        <v>11310000240</v>
      </c>
      <c r="E11" s="48">
        <v>100775</v>
      </c>
      <c r="F11" s="65">
        <f t="shared" si="0"/>
        <v>49225</v>
      </c>
      <c r="G11" s="65"/>
      <c r="H11" s="65">
        <f t="shared" si="1"/>
        <v>150000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6" ht="15.75" customHeight="1" x14ac:dyDescent="0.25">
      <c r="A12" s="82" t="s">
        <v>28</v>
      </c>
      <c r="B12" s="5" t="s">
        <v>29</v>
      </c>
      <c r="C12" s="11" t="s">
        <v>214</v>
      </c>
      <c r="D12" s="38">
        <v>11805000589</v>
      </c>
      <c r="E12" s="48">
        <v>150000</v>
      </c>
      <c r="F12" s="65">
        <f t="shared" si="0"/>
        <v>0</v>
      </c>
      <c r="G12" s="65">
        <v>4066</v>
      </c>
      <c r="H12" s="65">
        <f t="shared" si="1"/>
        <v>154066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6" ht="15.75" x14ac:dyDescent="0.25">
      <c r="A13" s="113"/>
      <c r="B13" s="5" t="s">
        <v>32</v>
      </c>
      <c r="C13" s="11" t="s">
        <v>219</v>
      </c>
      <c r="D13" s="38">
        <v>10402000201</v>
      </c>
      <c r="E13" s="48">
        <v>86900</v>
      </c>
      <c r="F13" s="65">
        <f t="shared" si="0"/>
        <v>63100</v>
      </c>
      <c r="G13" s="65"/>
      <c r="H13" s="65">
        <f t="shared" si="1"/>
        <v>150000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6" ht="15.75" customHeight="1" x14ac:dyDescent="0.25">
      <c r="A14" s="82" t="s">
        <v>35</v>
      </c>
      <c r="B14" s="5" t="s">
        <v>36</v>
      </c>
      <c r="C14" s="11" t="s">
        <v>220</v>
      </c>
      <c r="D14" s="38">
        <v>10503000180</v>
      </c>
      <c r="E14" s="48">
        <v>100000</v>
      </c>
      <c r="F14" s="65">
        <f t="shared" si="0"/>
        <v>50000</v>
      </c>
      <c r="G14" s="65"/>
      <c r="H14" s="65">
        <f t="shared" si="1"/>
        <v>150000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6" ht="15.75" x14ac:dyDescent="0.25">
      <c r="A15" s="113"/>
      <c r="B15" s="5" t="s">
        <v>39</v>
      </c>
      <c r="C15" s="11" t="s">
        <v>221</v>
      </c>
      <c r="D15" s="38">
        <v>11410002532</v>
      </c>
      <c r="E15" s="48">
        <v>81130</v>
      </c>
      <c r="F15" s="65">
        <f t="shared" si="0"/>
        <v>68870</v>
      </c>
      <c r="G15" s="65"/>
      <c r="H15" s="65">
        <f t="shared" si="1"/>
        <v>150000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6" ht="15.75" customHeight="1" x14ac:dyDescent="0.25">
      <c r="A16" s="82" t="s">
        <v>41</v>
      </c>
      <c r="B16" s="5" t="s">
        <v>43</v>
      </c>
      <c r="C16" s="11" t="s">
        <v>222</v>
      </c>
      <c r="D16" s="38">
        <v>10604001963</v>
      </c>
      <c r="E16" s="48">
        <v>150000</v>
      </c>
      <c r="F16" s="65">
        <f t="shared" si="0"/>
        <v>0</v>
      </c>
      <c r="G16" s="65">
        <v>8565</v>
      </c>
      <c r="H16" s="65">
        <f t="shared" si="1"/>
        <v>158565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5.75" x14ac:dyDescent="0.25">
      <c r="A17" s="113"/>
      <c r="B17" s="5" t="s">
        <v>45</v>
      </c>
      <c r="C17" s="11" t="s">
        <v>223</v>
      </c>
      <c r="D17" s="38">
        <v>10607002299</v>
      </c>
      <c r="E17" s="48">
        <v>144352</v>
      </c>
      <c r="F17" s="65">
        <f t="shared" si="0"/>
        <v>5648</v>
      </c>
      <c r="G17" s="65"/>
      <c r="H17" s="65">
        <f t="shared" si="1"/>
        <v>150000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5.75" customHeight="1" x14ac:dyDescent="0.25">
      <c r="A18" s="82" t="s">
        <v>48</v>
      </c>
      <c r="B18" s="5" t="s">
        <v>49</v>
      </c>
      <c r="C18" s="11" t="s">
        <v>224</v>
      </c>
      <c r="D18" s="38">
        <v>10709004141</v>
      </c>
      <c r="E18" s="48">
        <v>99720</v>
      </c>
      <c r="F18" s="65">
        <f t="shared" si="0"/>
        <v>50280</v>
      </c>
      <c r="G18" s="65"/>
      <c r="H18" s="65">
        <f t="shared" si="1"/>
        <v>150000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31.5" x14ac:dyDescent="0.25">
      <c r="A19" s="114"/>
      <c r="B19" s="13" t="s">
        <v>53</v>
      </c>
      <c r="C19" s="11" t="s">
        <v>225</v>
      </c>
      <c r="D19" s="38">
        <v>10710001318</v>
      </c>
      <c r="E19" s="48">
        <v>111371</v>
      </c>
      <c r="F19" s="65">
        <f t="shared" si="0"/>
        <v>38629</v>
      </c>
      <c r="G19" s="65"/>
      <c r="H19" s="65">
        <f t="shared" si="1"/>
        <v>150000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5.75" customHeight="1" x14ac:dyDescent="0.25">
      <c r="A20" s="113"/>
      <c r="B20" s="5" t="s">
        <v>57</v>
      </c>
      <c r="C20" s="11" t="s">
        <v>226</v>
      </c>
      <c r="D20" s="38">
        <v>10711002501</v>
      </c>
      <c r="E20" s="48">
        <v>100000</v>
      </c>
      <c r="F20" s="65">
        <f t="shared" si="0"/>
        <v>50000</v>
      </c>
      <c r="G20" s="65"/>
      <c r="H20" s="65">
        <f t="shared" si="1"/>
        <v>150000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x14ac:dyDescent="0.25">
      <c r="A21" s="82" t="s">
        <v>59</v>
      </c>
      <c r="B21" s="5" t="s">
        <v>61</v>
      </c>
      <c r="C21" s="11" t="s">
        <v>227</v>
      </c>
      <c r="D21" s="38">
        <v>10811001791</v>
      </c>
      <c r="E21" s="48">
        <v>96660</v>
      </c>
      <c r="F21" s="65">
        <f t="shared" si="0"/>
        <v>53340</v>
      </c>
      <c r="G21" s="65"/>
      <c r="H21" s="65">
        <f t="shared" si="1"/>
        <v>150000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.75" customHeight="1" x14ac:dyDescent="0.25">
      <c r="A22" s="113"/>
      <c r="B22" s="5" t="s">
        <v>64</v>
      </c>
      <c r="C22" s="11" t="s">
        <v>228</v>
      </c>
      <c r="D22" s="38">
        <v>10801001787</v>
      </c>
      <c r="E22" s="48">
        <v>94635</v>
      </c>
      <c r="F22" s="65">
        <f t="shared" si="0"/>
        <v>55365</v>
      </c>
      <c r="G22" s="65"/>
      <c r="H22" s="65">
        <f t="shared" si="1"/>
        <v>150000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5.75" customHeight="1" x14ac:dyDescent="0.25">
      <c r="A23" s="82" t="s">
        <v>66</v>
      </c>
      <c r="B23" s="5" t="s">
        <v>67</v>
      </c>
      <c r="C23" s="11" t="s">
        <v>229</v>
      </c>
      <c r="D23" s="38">
        <v>10905003487</v>
      </c>
      <c r="E23" s="48">
        <v>100000</v>
      </c>
      <c r="F23" s="65">
        <f t="shared" si="0"/>
        <v>50000</v>
      </c>
      <c r="G23" s="65"/>
      <c r="H23" s="65">
        <f t="shared" si="1"/>
        <v>150000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5.75" customHeight="1" x14ac:dyDescent="0.25">
      <c r="A24" s="114"/>
      <c r="B24" s="5" t="s">
        <v>70</v>
      </c>
      <c r="C24" s="11" t="s">
        <v>122</v>
      </c>
      <c r="D24" s="38">
        <v>10902001310</v>
      </c>
      <c r="E24" s="48">
        <v>106510</v>
      </c>
      <c r="F24" s="65">
        <f t="shared" si="0"/>
        <v>43490</v>
      </c>
      <c r="G24" s="65"/>
      <c r="H24" s="65">
        <f t="shared" si="1"/>
        <v>150000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 x14ac:dyDescent="0.25">
      <c r="A25" s="113"/>
      <c r="B25" s="5" t="s">
        <v>73</v>
      </c>
      <c r="C25" s="11" t="s">
        <v>230</v>
      </c>
      <c r="D25" s="38">
        <v>11106003262</v>
      </c>
      <c r="E25" s="48">
        <v>98837</v>
      </c>
      <c r="F25" s="65">
        <f t="shared" si="0"/>
        <v>51163</v>
      </c>
      <c r="G25" s="65"/>
      <c r="H25" s="65">
        <f t="shared" si="1"/>
        <v>150000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5.75" customHeight="1" x14ac:dyDescent="0.25">
      <c r="A26" s="18" t="s">
        <v>74</v>
      </c>
      <c r="B26" s="5" t="s">
        <v>76</v>
      </c>
      <c r="C26" s="11" t="s">
        <v>231</v>
      </c>
      <c r="D26" s="38">
        <v>11915000268</v>
      </c>
      <c r="E26" s="48">
        <v>144705</v>
      </c>
      <c r="F26" s="65">
        <f t="shared" si="0"/>
        <v>5295</v>
      </c>
      <c r="G26" s="65"/>
      <c r="H26" s="65">
        <f t="shared" si="1"/>
        <v>150000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5.75" customHeight="1" x14ac:dyDescent="0.25">
      <c r="A27" s="19"/>
      <c r="B27" s="5" t="s">
        <v>77</v>
      </c>
      <c r="C27" s="11" t="s">
        <v>176</v>
      </c>
      <c r="D27" s="38">
        <v>11411002065</v>
      </c>
      <c r="E27" s="48">
        <v>149995</v>
      </c>
      <c r="F27" s="65">
        <f t="shared" si="0"/>
        <v>5</v>
      </c>
      <c r="G27" s="65"/>
      <c r="H27" s="65">
        <f t="shared" si="1"/>
        <v>150000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 x14ac:dyDescent="0.25">
      <c r="A28" s="82" t="s">
        <v>79</v>
      </c>
      <c r="B28" s="5" t="s">
        <v>80</v>
      </c>
      <c r="C28" s="11" t="s">
        <v>232</v>
      </c>
      <c r="D28" s="38">
        <v>11107000715</v>
      </c>
      <c r="E28" s="48">
        <v>150000</v>
      </c>
      <c r="F28" s="65">
        <f t="shared" si="0"/>
        <v>0</v>
      </c>
      <c r="G28" s="65">
        <v>1525</v>
      </c>
      <c r="H28" s="65">
        <f t="shared" si="1"/>
        <v>151525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33.75" customHeight="1" x14ac:dyDescent="0.25">
      <c r="A29" s="113"/>
      <c r="B29" s="5" t="s">
        <v>83</v>
      </c>
      <c r="C29" s="11" t="s">
        <v>233</v>
      </c>
      <c r="D29" s="38">
        <v>11104004232</v>
      </c>
      <c r="E29" s="48">
        <v>80780</v>
      </c>
      <c r="F29" s="65">
        <f t="shared" si="0"/>
        <v>69220</v>
      </c>
      <c r="G29" s="65"/>
      <c r="H29" s="65">
        <f t="shared" si="1"/>
        <v>150000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 x14ac:dyDescent="0.25">
      <c r="A30" s="82" t="s">
        <v>84</v>
      </c>
      <c r="B30" s="5" t="s">
        <v>86</v>
      </c>
      <c r="C30" s="11" t="s">
        <v>234</v>
      </c>
      <c r="D30" s="38">
        <v>11206004579</v>
      </c>
      <c r="E30" s="48">
        <v>85630</v>
      </c>
      <c r="F30" s="65">
        <f t="shared" si="0"/>
        <v>64370</v>
      </c>
      <c r="G30" s="65"/>
      <c r="H30" s="65">
        <f t="shared" si="1"/>
        <v>150000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.75" customHeight="1" x14ac:dyDescent="0.25">
      <c r="A31" s="114"/>
      <c r="B31" s="5" t="s">
        <v>88</v>
      </c>
      <c r="C31" s="11" t="s">
        <v>235</v>
      </c>
      <c r="D31" s="38">
        <v>11216000365</v>
      </c>
      <c r="E31" s="48">
        <v>97085</v>
      </c>
      <c r="F31" s="65">
        <f t="shared" si="0"/>
        <v>52915</v>
      </c>
      <c r="G31" s="65"/>
      <c r="H31" s="65">
        <f t="shared" si="1"/>
        <v>150000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.75" customHeight="1" x14ac:dyDescent="0.25">
      <c r="A32" s="114"/>
      <c r="B32" s="5" t="s">
        <v>91</v>
      </c>
      <c r="C32" s="11" t="s">
        <v>236</v>
      </c>
      <c r="D32" s="38">
        <v>11210000369</v>
      </c>
      <c r="E32" s="48">
        <v>99960</v>
      </c>
      <c r="F32" s="65">
        <f t="shared" si="0"/>
        <v>50040</v>
      </c>
      <c r="G32" s="65"/>
      <c r="H32" s="65">
        <f t="shared" si="1"/>
        <v>150000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.75" customHeight="1" x14ac:dyDescent="0.25">
      <c r="A33" s="113"/>
      <c r="B33" s="5" t="s">
        <v>93</v>
      </c>
      <c r="C33" s="11" t="s">
        <v>237</v>
      </c>
      <c r="D33" s="38">
        <v>11203000033</v>
      </c>
      <c r="E33" s="48">
        <v>103015</v>
      </c>
      <c r="F33" s="65">
        <f t="shared" si="0"/>
        <v>46985</v>
      </c>
      <c r="G33" s="65"/>
      <c r="H33" s="65">
        <f t="shared" si="1"/>
        <v>150000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.75" customHeight="1" x14ac:dyDescent="0.25">
      <c r="A34" s="82" t="s">
        <v>96</v>
      </c>
      <c r="B34" s="5" t="s">
        <v>97</v>
      </c>
      <c r="C34" s="11" t="s">
        <v>238</v>
      </c>
      <c r="D34" s="38">
        <v>10304001824</v>
      </c>
      <c r="E34" s="48">
        <v>149236</v>
      </c>
      <c r="F34" s="65">
        <f t="shared" si="0"/>
        <v>764</v>
      </c>
      <c r="G34" s="65"/>
      <c r="H34" s="65">
        <f t="shared" si="1"/>
        <v>150000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.75" customHeight="1" x14ac:dyDescent="0.25">
      <c r="A35" s="113"/>
      <c r="B35" s="5" t="s">
        <v>100</v>
      </c>
      <c r="C35" s="11" t="s">
        <v>239</v>
      </c>
      <c r="D35" s="38">
        <v>11311001023</v>
      </c>
      <c r="E35" s="48">
        <v>103872</v>
      </c>
      <c r="F35" s="65">
        <f t="shared" si="0"/>
        <v>46128</v>
      </c>
      <c r="G35" s="65"/>
      <c r="H35" s="65">
        <f t="shared" si="1"/>
        <v>150000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54" customHeight="1" x14ac:dyDescent="0.25">
      <c r="A36" s="82" t="s">
        <v>103</v>
      </c>
      <c r="B36" s="5" t="s">
        <v>104</v>
      </c>
      <c r="C36" s="11" t="s">
        <v>166</v>
      </c>
      <c r="D36" s="38">
        <v>11410002354</v>
      </c>
      <c r="E36" s="48">
        <v>94735</v>
      </c>
      <c r="F36" s="65">
        <f t="shared" si="0"/>
        <v>55265</v>
      </c>
      <c r="G36" s="65"/>
      <c r="H36" s="65">
        <f t="shared" si="1"/>
        <v>150000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61.5" customHeight="1" x14ac:dyDescent="0.25">
      <c r="A37" s="113"/>
      <c r="B37" s="5" t="s">
        <v>107</v>
      </c>
      <c r="C37" s="11" t="s">
        <v>240</v>
      </c>
      <c r="D37" s="38">
        <v>11410007725</v>
      </c>
      <c r="E37" s="48">
        <v>114735</v>
      </c>
      <c r="F37" s="65">
        <f t="shared" si="0"/>
        <v>35265</v>
      </c>
      <c r="G37" s="65"/>
      <c r="H37" s="65">
        <f t="shared" si="1"/>
        <v>150000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34.5" customHeight="1" x14ac:dyDescent="0.25">
      <c r="A38" s="82" t="s">
        <v>110</v>
      </c>
      <c r="B38" s="5" t="s">
        <v>112</v>
      </c>
      <c r="C38" s="11" t="s">
        <v>241</v>
      </c>
      <c r="D38" s="38">
        <v>11503003614</v>
      </c>
      <c r="E38" s="48">
        <v>142590</v>
      </c>
      <c r="F38" s="65">
        <f t="shared" si="0"/>
        <v>7410</v>
      </c>
      <c r="G38" s="65"/>
      <c r="H38" s="65">
        <f t="shared" si="1"/>
        <v>150000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8.75" customHeight="1" x14ac:dyDescent="0.25">
      <c r="A39" s="114"/>
      <c r="B39" s="5" t="s">
        <v>115</v>
      </c>
      <c r="C39" s="11" t="s">
        <v>242</v>
      </c>
      <c r="D39" s="38">
        <v>11504002130</v>
      </c>
      <c r="E39" s="48">
        <v>148645</v>
      </c>
      <c r="F39" s="65">
        <f t="shared" si="0"/>
        <v>1355</v>
      </c>
      <c r="G39" s="65"/>
      <c r="H39" s="65">
        <f t="shared" si="1"/>
        <v>150000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.75" customHeight="1" x14ac:dyDescent="0.25">
      <c r="A40" s="114"/>
      <c r="B40" s="5" t="s">
        <v>118</v>
      </c>
      <c r="C40" s="11" t="s">
        <v>243</v>
      </c>
      <c r="D40" s="38">
        <v>11501001021</v>
      </c>
      <c r="E40" s="48">
        <v>131627</v>
      </c>
      <c r="F40" s="65">
        <f t="shared" si="0"/>
        <v>18373</v>
      </c>
      <c r="G40" s="65"/>
      <c r="H40" s="65">
        <f t="shared" si="1"/>
        <v>150000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.75" customHeight="1" x14ac:dyDescent="0.25">
      <c r="A41" s="114"/>
      <c r="B41" s="5" t="s">
        <v>121</v>
      </c>
      <c r="C41" s="11" t="s">
        <v>244</v>
      </c>
      <c r="D41" s="38">
        <v>11505003155</v>
      </c>
      <c r="E41" s="48">
        <v>99940</v>
      </c>
      <c r="F41" s="65">
        <f t="shared" si="0"/>
        <v>50060</v>
      </c>
      <c r="G41" s="65"/>
      <c r="H41" s="65">
        <f t="shared" si="1"/>
        <v>150000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.75" customHeight="1" x14ac:dyDescent="0.25">
      <c r="A42" s="113"/>
      <c r="B42" s="5" t="s">
        <v>124</v>
      </c>
      <c r="C42" s="13" t="s">
        <v>245</v>
      </c>
      <c r="D42" s="38">
        <v>11509001913</v>
      </c>
      <c r="E42" s="48">
        <v>100000</v>
      </c>
      <c r="F42" s="65">
        <f t="shared" si="0"/>
        <v>50000</v>
      </c>
      <c r="G42" s="65"/>
      <c r="H42" s="65">
        <f t="shared" si="1"/>
        <v>150000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 customHeight="1" x14ac:dyDescent="0.25">
      <c r="A43" s="82" t="s">
        <v>127</v>
      </c>
      <c r="B43" s="5" t="s">
        <v>128</v>
      </c>
      <c r="C43" s="11" t="s">
        <v>246</v>
      </c>
      <c r="D43" s="38">
        <v>11606000283</v>
      </c>
      <c r="E43" s="48">
        <v>84504</v>
      </c>
      <c r="F43" s="65">
        <f t="shared" si="0"/>
        <v>65496</v>
      </c>
      <c r="G43" s="65"/>
      <c r="H43" s="65">
        <f t="shared" si="1"/>
        <v>150000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.75" customHeight="1" x14ac:dyDescent="0.25">
      <c r="A44" s="113"/>
      <c r="B44" s="5" t="s">
        <v>130</v>
      </c>
      <c r="C44" s="11" t="s">
        <v>247</v>
      </c>
      <c r="D44" s="38">
        <v>11605001383</v>
      </c>
      <c r="E44" s="48">
        <v>99790</v>
      </c>
      <c r="F44" s="65">
        <f t="shared" si="0"/>
        <v>50210</v>
      </c>
      <c r="G44" s="65"/>
      <c r="H44" s="65">
        <f t="shared" si="1"/>
        <v>150000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.75" customHeight="1" x14ac:dyDescent="0.25">
      <c r="A45" s="82" t="s">
        <v>134</v>
      </c>
      <c r="B45" s="5" t="s">
        <v>136</v>
      </c>
      <c r="C45" s="11" t="s">
        <v>248</v>
      </c>
      <c r="D45" s="38">
        <v>11704002923</v>
      </c>
      <c r="E45" s="48">
        <v>95730</v>
      </c>
      <c r="F45" s="65">
        <f t="shared" si="0"/>
        <v>54270</v>
      </c>
      <c r="G45" s="65"/>
      <c r="H45" s="65">
        <f t="shared" si="1"/>
        <v>150000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.75" customHeight="1" x14ac:dyDescent="0.25">
      <c r="A46" s="113"/>
      <c r="B46" s="5" t="s">
        <v>139</v>
      </c>
      <c r="C46" s="11" t="s">
        <v>249</v>
      </c>
      <c r="D46" s="38">
        <v>11703002043</v>
      </c>
      <c r="E46" s="48">
        <v>99950</v>
      </c>
      <c r="F46" s="65">
        <f t="shared" si="0"/>
        <v>50050</v>
      </c>
      <c r="G46" s="65"/>
      <c r="H46" s="65">
        <f t="shared" si="1"/>
        <v>150000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30" customHeight="1" x14ac:dyDescent="0.25">
      <c r="A47" s="82" t="s">
        <v>142</v>
      </c>
      <c r="B47" s="5" t="s">
        <v>143</v>
      </c>
      <c r="C47" s="11" t="s">
        <v>250</v>
      </c>
      <c r="D47" s="38">
        <v>11804000990</v>
      </c>
      <c r="E47" s="48">
        <v>99705</v>
      </c>
      <c r="F47" s="65">
        <f t="shared" si="0"/>
        <v>50295</v>
      </c>
      <c r="G47" s="65"/>
      <c r="H47" s="65">
        <f t="shared" si="1"/>
        <v>150000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33" customHeight="1" x14ac:dyDescent="0.25">
      <c r="A48" s="113"/>
      <c r="B48" s="5" t="s">
        <v>148</v>
      </c>
      <c r="C48" s="13" t="s">
        <v>251</v>
      </c>
      <c r="D48" s="38">
        <v>11806001593</v>
      </c>
      <c r="E48" s="48">
        <v>119500</v>
      </c>
      <c r="F48" s="65">
        <f t="shared" si="0"/>
        <v>30500</v>
      </c>
      <c r="G48" s="65"/>
      <c r="H48" s="65">
        <f t="shared" si="1"/>
        <v>150000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6" ht="15.75" customHeight="1" x14ac:dyDescent="0.25">
      <c r="A49" s="82" t="s">
        <v>252</v>
      </c>
      <c r="B49" s="5" t="s">
        <v>154</v>
      </c>
      <c r="C49" s="11" t="s">
        <v>253</v>
      </c>
      <c r="D49" s="38">
        <v>11907000220</v>
      </c>
      <c r="E49" s="48">
        <v>100507</v>
      </c>
      <c r="F49" s="65">
        <f t="shared" si="0"/>
        <v>49493</v>
      </c>
      <c r="G49" s="65"/>
      <c r="H49" s="65">
        <f t="shared" si="1"/>
        <v>150000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6" ht="15.75" customHeight="1" x14ac:dyDescent="0.25">
      <c r="A50" s="113"/>
      <c r="B50" s="5" t="s">
        <v>157</v>
      </c>
      <c r="C50" s="11" t="s">
        <v>254</v>
      </c>
      <c r="D50" s="38">
        <v>11910001026</v>
      </c>
      <c r="E50" s="48">
        <v>82781</v>
      </c>
      <c r="F50" s="65">
        <f t="shared" si="0"/>
        <v>67219</v>
      </c>
      <c r="G50" s="65"/>
      <c r="H50" s="65">
        <f t="shared" si="1"/>
        <v>150000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6" ht="15.75" customHeight="1" x14ac:dyDescent="0.25">
      <c r="A51" s="82" t="s">
        <v>159</v>
      </c>
      <c r="B51" s="5" t="s">
        <v>161</v>
      </c>
      <c r="C51" s="11" t="s">
        <v>255</v>
      </c>
      <c r="D51" s="38">
        <v>12007003079</v>
      </c>
      <c r="E51" s="48">
        <v>99824</v>
      </c>
      <c r="F51" s="65">
        <f t="shared" si="0"/>
        <v>50176</v>
      </c>
      <c r="G51" s="65"/>
      <c r="H51" s="65">
        <f t="shared" si="1"/>
        <v>150000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6" ht="15.75" customHeight="1" x14ac:dyDescent="0.25">
      <c r="A52" s="113"/>
      <c r="B52" s="5" t="s">
        <v>164</v>
      </c>
      <c r="C52" s="11" t="s">
        <v>256</v>
      </c>
      <c r="D52" s="38">
        <v>12005002466</v>
      </c>
      <c r="E52" s="48">
        <v>150000</v>
      </c>
      <c r="F52" s="65">
        <f t="shared" si="0"/>
        <v>0</v>
      </c>
      <c r="G52" s="65">
        <v>2055</v>
      </c>
      <c r="H52" s="65">
        <f t="shared" si="1"/>
        <v>152055</v>
      </c>
      <c r="I52" s="5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6" s="26" customFormat="1" ht="19.5" customHeight="1" x14ac:dyDescent="0.25">
      <c r="A53" s="47"/>
      <c r="B53" s="68" t="s">
        <v>261</v>
      </c>
      <c r="C53" s="69"/>
      <c r="D53" s="70"/>
      <c r="E53" s="49"/>
      <c r="F53" s="65">
        <f>SUM(F6:F52)</f>
        <v>1878465</v>
      </c>
      <c r="G53" s="65">
        <v>421535</v>
      </c>
      <c r="H53" s="6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6" s="26" customFormat="1" ht="15.75" customHeight="1" x14ac:dyDescent="0.25">
      <c r="A54" s="47"/>
      <c r="B54" s="111" t="s">
        <v>263</v>
      </c>
      <c r="C54" s="111"/>
      <c r="D54" s="112"/>
      <c r="E54" s="50">
        <f>SUM(E6:E53)</f>
        <v>5171535</v>
      </c>
      <c r="F54" s="66">
        <f>F53</f>
        <v>1878465</v>
      </c>
      <c r="G54" s="67">
        <f>SUM(G7:G53)</f>
        <v>437746</v>
      </c>
      <c r="H54" s="6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6" ht="23.25" customHeight="1" x14ac:dyDescent="0.25">
      <c r="A55" s="74" t="s">
        <v>264</v>
      </c>
      <c r="B55" s="74"/>
      <c r="C55" s="74"/>
      <c r="D55" s="74"/>
      <c r="E55" s="110">
        <f>E54+F53</f>
        <v>7050000</v>
      </c>
      <c r="F55" s="110"/>
      <c r="G55" s="67">
        <f>G54</f>
        <v>437746</v>
      </c>
      <c r="H55" s="67">
        <f>SUM(E55:G55)</f>
        <v>7487746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7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7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7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7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7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7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7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7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7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7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7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7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7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7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7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7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7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7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7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7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7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7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7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7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7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7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7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7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7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7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7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7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7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7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7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7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7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5"/>
      <c r="B119" s="15"/>
      <c r="C119" s="15"/>
      <c r="D119" s="15"/>
      <c r="E119" s="15"/>
      <c r="F119" s="15"/>
      <c r="G119" s="17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5"/>
      <c r="B120" s="15"/>
      <c r="C120" s="15"/>
      <c r="D120" s="15"/>
      <c r="E120" s="15"/>
      <c r="F120" s="15"/>
      <c r="G120" s="17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5"/>
      <c r="B121" s="15"/>
      <c r="C121" s="15"/>
      <c r="D121" s="15"/>
      <c r="E121" s="15"/>
      <c r="F121" s="15"/>
      <c r="G121" s="17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15"/>
      <c r="D122" s="15"/>
      <c r="E122" s="15"/>
      <c r="F122" s="15"/>
      <c r="G122" s="1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15"/>
      <c r="D123" s="15"/>
      <c r="E123" s="15"/>
      <c r="F123" s="15"/>
      <c r="G123" s="17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15"/>
      <c r="D124" s="15"/>
      <c r="E124" s="15"/>
      <c r="F124" s="15"/>
      <c r="G124" s="1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15"/>
      <c r="D125" s="15"/>
      <c r="E125" s="15"/>
      <c r="F125" s="15"/>
      <c r="G125" s="1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15"/>
      <c r="D126" s="15"/>
      <c r="E126" s="15"/>
      <c r="F126" s="15"/>
      <c r="G126" s="1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15"/>
      <c r="D127" s="15"/>
      <c r="E127" s="15"/>
      <c r="F127" s="15"/>
      <c r="G127" s="1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15"/>
      <c r="D128" s="15"/>
      <c r="E128" s="15"/>
      <c r="F128" s="15"/>
      <c r="G128" s="1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15"/>
      <c r="D129" s="15"/>
      <c r="E129" s="15"/>
      <c r="F129" s="15"/>
      <c r="G129" s="1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15"/>
      <c r="D130" s="15"/>
      <c r="E130" s="15"/>
      <c r="F130" s="15"/>
      <c r="G130" s="1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15"/>
      <c r="D131" s="15"/>
      <c r="E131" s="15"/>
      <c r="F131" s="15"/>
      <c r="G131" s="1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15"/>
      <c r="D132" s="15"/>
      <c r="E132" s="15"/>
      <c r="F132" s="15"/>
      <c r="G132" s="1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15"/>
      <c r="D133" s="15"/>
      <c r="E133" s="15"/>
      <c r="F133" s="15"/>
      <c r="G133" s="1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15"/>
      <c r="D134" s="15"/>
      <c r="E134" s="15"/>
      <c r="F134" s="15"/>
      <c r="G134" s="1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15"/>
      <c r="D135" s="15"/>
      <c r="E135" s="15"/>
      <c r="F135" s="15"/>
      <c r="G135" s="1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15"/>
      <c r="D136" s="15"/>
      <c r="E136" s="15"/>
      <c r="F136" s="15"/>
      <c r="G136" s="1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15"/>
      <c r="D137" s="15"/>
      <c r="E137" s="15"/>
      <c r="F137" s="15"/>
      <c r="G137" s="1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15"/>
      <c r="D138" s="15"/>
      <c r="E138" s="15"/>
      <c r="F138" s="15"/>
      <c r="G138" s="17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15"/>
      <c r="D139" s="15"/>
      <c r="E139" s="15"/>
      <c r="F139" s="15"/>
      <c r="G139" s="17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15"/>
      <c r="D140" s="15"/>
      <c r="E140" s="15"/>
      <c r="F140" s="15"/>
      <c r="G140" s="17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15"/>
      <c r="D141" s="15"/>
      <c r="E141" s="15"/>
      <c r="F141" s="15"/>
      <c r="G141" s="17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15"/>
      <c r="D142" s="15"/>
      <c r="E142" s="15"/>
      <c r="F142" s="15"/>
      <c r="G142" s="17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15"/>
      <c r="D143" s="15"/>
      <c r="E143" s="15"/>
      <c r="F143" s="15"/>
      <c r="G143" s="17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15"/>
      <c r="D144" s="15"/>
      <c r="E144" s="15"/>
      <c r="F144" s="15"/>
      <c r="G144" s="17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15"/>
      <c r="D145" s="15"/>
      <c r="E145" s="15"/>
      <c r="F145" s="15"/>
      <c r="G145" s="17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15"/>
      <c r="D146" s="15"/>
      <c r="E146" s="15"/>
      <c r="F146" s="15"/>
      <c r="G146" s="17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15"/>
      <c r="D147" s="15"/>
      <c r="E147" s="15"/>
      <c r="F147" s="15"/>
      <c r="G147" s="17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15"/>
      <c r="D148" s="15"/>
      <c r="E148" s="15"/>
      <c r="F148" s="15"/>
      <c r="G148" s="17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15"/>
      <c r="D149" s="15"/>
      <c r="E149" s="15"/>
      <c r="F149" s="15"/>
      <c r="G149" s="17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15"/>
      <c r="D150" s="15"/>
      <c r="E150" s="15"/>
      <c r="F150" s="15"/>
      <c r="G150" s="17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15"/>
      <c r="D151" s="15"/>
      <c r="E151" s="15"/>
      <c r="F151" s="15"/>
      <c r="G151" s="17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15"/>
      <c r="D152" s="15"/>
      <c r="E152" s="15"/>
      <c r="F152" s="15"/>
      <c r="G152" s="17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15"/>
      <c r="D153" s="15"/>
      <c r="E153" s="15"/>
      <c r="F153" s="15"/>
      <c r="G153" s="17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15"/>
      <c r="D154" s="15"/>
      <c r="E154" s="15"/>
      <c r="F154" s="15"/>
      <c r="G154" s="17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15"/>
      <c r="D155" s="15"/>
      <c r="E155" s="15"/>
      <c r="F155" s="15"/>
      <c r="G155" s="17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15"/>
      <c r="D156" s="15"/>
      <c r="E156" s="15"/>
      <c r="F156" s="15"/>
      <c r="G156" s="17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15"/>
      <c r="D157" s="15"/>
      <c r="E157" s="15"/>
      <c r="F157" s="15"/>
      <c r="G157" s="17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15"/>
      <c r="D158" s="15"/>
      <c r="E158" s="15"/>
      <c r="F158" s="15"/>
      <c r="G158" s="17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15"/>
      <c r="D159" s="15"/>
      <c r="E159" s="15"/>
      <c r="F159" s="15"/>
      <c r="G159" s="17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15"/>
      <c r="D160" s="15"/>
      <c r="E160" s="15"/>
      <c r="F160" s="15"/>
      <c r="G160" s="17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15"/>
      <c r="D161" s="15"/>
      <c r="E161" s="15"/>
      <c r="F161" s="15"/>
      <c r="G161" s="1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15"/>
      <c r="D162" s="15"/>
      <c r="E162" s="15"/>
      <c r="F162" s="15"/>
      <c r="G162" s="17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15"/>
      <c r="D163" s="15"/>
      <c r="E163" s="15"/>
      <c r="F163" s="15"/>
      <c r="G163" s="17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15"/>
      <c r="D164" s="15"/>
      <c r="E164" s="15"/>
      <c r="F164" s="15"/>
      <c r="G164" s="17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15"/>
      <c r="D165" s="15"/>
      <c r="E165" s="15"/>
      <c r="F165" s="15"/>
      <c r="G165" s="1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15"/>
      <c r="D166" s="15"/>
      <c r="E166" s="15"/>
      <c r="F166" s="15"/>
      <c r="G166" s="17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15"/>
      <c r="D167" s="15"/>
      <c r="E167" s="15"/>
      <c r="F167" s="15"/>
      <c r="G167" s="17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15"/>
      <c r="D168" s="15"/>
      <c r="E168" s="15"/>
      <c r="F168" s="15"/>
      <c r="G168" s="17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15"/>
      <c r="D169" s="15"/>
      <c r="E169" s="15"/>
      <c r="F169" s="15"/>
      <c r="G169" s="17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15"/>
      <c r="D170" s="15"/>
      <c r="E170" s="15"/>
      <c r="F170" s="15"/>
      <c r="G170" s="1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15"/>
      <c r="D171" s="15"/>
      <c r="E171" s="15"/>
      <c r="F171" s="15"/>
      <c r="G171" s="1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15"/>
      <c r="D172" s="15"/>
      <c r="E172" s="15"/>
      <c r="F172" s="15"/>
      <c r="G172" s="1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15"/>
      <c r="D173" s="15"/>
      <c r="E173" s="15"/>
      <c r="F173" s="15"/>
      <c r="G173" s="17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15"/>
      <c r="D174" s="15"/>
      <c r="E174" s="15"/>
      <c r="F174" s="15"/>
      <c r="G174" s="17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15"/>
      <c r="D175" s="15"/>
      <c r="E175" s="15"/>
      <c r="F175" s="15"/>
      <c r="G175" s="17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15"/>
      <c r="D176" s="15"/>
      <c r="E176" s="15"/>
      <c r="F176" s="15"/>
      <c r="G176" s="17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15"/>
      <c r="D177" s="15"/>
      <c r="E177" s="15"/>
      <c r="F177" s="15"/>
      <c r="G177" s="1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15"/>
      <c r="D178" s="15"/>
      <c r="E178" s="15"/>
      <c r="F178" s="15"/>
      <c r="G178" s="17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15"/>
      <c r="D179" s="15"/>
      <c r="E179" s="15"/>
      <c r="F179" s="15"/>
      <c r="G179" s="17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15"/>
      <c r="D180" s="15"/>
      <c r="E180" s="15"/>
      <c r="F180" s="15"/>
      <c r="G180" s="17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15"/>
      <c r="D181" s="15"/>
      <c r="E181" s="15"/>
      <c r="F181" s="15"/>
      <c r="G181" s="17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15"/>
      <c r="D182" s="15"/>
      <c r="E182" s="15"/>
      <c r="F182" s="15"/>
      <c r="G182" s="17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15"/>
      <c r="D183" s="15"/>
      <c r="E183" s="15"/>
      <c r="F183" s="15"/>
      <c r="G183" s="17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15"/>
      <c r="D184" s="15"/>
      <c r="E184" s="15"/>
      <c r="F184" s="15"/>
      <c r="G184" s="17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15"/>
      <c r="D185" s="15"/>
      <c r="E185" s="15"/>
      <c r="F185" s="15"/>
      <c r="G185" s="17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15"/>
      <c r="D186" s="15"/>
      <c r="E186" s="15"/>
      <c r="F186" s="15"/>
      <c r="G186" s="17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15"/>
      <c r="D187" s="15"/>
      <c r="E187" s="15"/>
      <c r="F187" s="15"/>
      <c r="G187" s="17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15"/>
      <c r="D188" s="15"/>
      <c r="E188" s="15"/>
      <c r="F188" s="15"/>
      <c r="G188" s="1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15"/>
      <c r="D189" s="15"/>
      <c r="E189" s="15"/>
      <c r="F189" s="15"/>
      <c r="G189" s="17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15"/>
      <c r="D190" s="15"/>
      <c r="E190" s="15"/>
      <c r="F190" s="15"/>
      <c r="G190" s="17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15"/>
      <c r="D191" s="15"/>
      <c r="E191" s="15"/>
      <c r="F191" s="15"/>
      <c r="G191" s="17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15"/>
      <c r="D192" s="15"/>
      <c r="E192" s="15"/>
      <c r="F192" s="15"/>
      <c r="G192" s="17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15"/>
      <c r="D193" s="15"/>
      <c r="E193" s="15"/>
      <c r="F193" s="15"/>
      <c r="G193" s="17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15"/>
      <c r="D194" s="15"/>
      <c r="E194" s="15"/>
      <c r="F194" s="15"/>
      <c r="G194" s="17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15"/>
      <c r="D195" s="15"/>
      <c r="E195" s="15"/>
      <c r="F195" s="15"/>
      <c r="G195" s="17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15"/>
      <c r="D196" s="15"/>
      <c r="E196" s="15"/>
      <c r="F196" s="15"/>
      <c r="G196" s="17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15"/>
      <c r="D197" s="15"/>
      <c r="E197" s="15"/>
      <c r="F197" s="15"/>
      <c r="G197" s="17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15"/>
      <c r="D198" s="15"/>
      <c r="E198" s="15"/>
      <c r="F198" s="15"/>
      <c r="G198" s="17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15"/>
      <c r="D199" s="15"/>
      <c r="E199" s="15"/>
      <c r="F199" s="15"/>
      <c r="G199" s="17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15"/>
      <c r="D200" s="15"/>
      <c r="E200" s="15"/>
      <c r="F200" s="15"/>
      <c r="G200" s="17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15"/>
      <c r="D201" s="15"/>
      <c r="E201" s="15"/>
      <c r="F201" s="15"/>
      <c r="G201" s="17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15"/>
      <c r="D202" s="15"/>
      <c r="E202" s="15"/>
      <c r="F202" s="15"/>
      <c r="G202" s="17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15"/>
      <c r="D203" s="15"/>
      <c r="E203" s="15"/>
      <c r="F203" s="15"/>
      <c r="G203" s="17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15"/>
      <c r="D204" s="15"/>
      <c r="E204" s="15"/>
      <c r="F204" s="15"/>
      <c r="G204" s="17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15"/>
      <c r="D205" s="15"/>
      <c r="E205" s="15"/>
      <c r="F205" s="15"/>
      <c r="G205" s="17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15"/>
      <c r="D206" s="15"/>
      <c r="E206" s="15"/>
      <c r="F206" s="15"/>
      <c r="G206" s="17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15"/>
      <c r="D207" s="15"/>
      <c r="E207" s="15"/>
      <c r="F207" s="15"/>
      <c r="G207" s="17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15"/>
      <c r="D208" s="15"/>
      <c r="E208" s="15"/>
      <c r="F208" s="15"/>
      <c r="G208" s="17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15"/>
      <c r="D209" s="15"/>
      <c r="E209" s="15"/>
      <c r="F209" s="15"/>
      <c r="G209" s="17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15"/>
      <c r="D210" s="15"/>
      <c r="E210" s="15"/>
      <c r="F210" s="15"/>
      <c r="G210" s="17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15"/>
      <c r="D211" s="15"/>
      <c r="E211" s="15"/>
      <c r="F211" s="15"/>
      <c r="G211" s="17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15"/>
      <c r="D212" s="15"/>
      <c r="E212" s="15"/>
      <c r="F212" s="15"/>
      <c r="G212" s="17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15"/>
      <c r="D213" s="15"/>
      <c r="E213" s="15"/>
      <c r="F213" s="15"/>
      <c r="G213" s="17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15"/>
      <c r="D214" s="15"/>
      <c r="E214" s="15"/>
      <c r="F214" s="15"/>
      <c r="G214" s="17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15"/>
      <c r="D215" s="15"/>
      <c r="E215" s="15"/>
      <c r="F215" s="15"/>
      <c r="G215" s="17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15"/>
      <c r="D216" s="15"/>
      <c r="E216" s="15"/>
      <c r="F216" s="15"/>
      <c r="G216" s="17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15"/>
      <c r="D217" s="15"/>
      <c r="E217" s="15"/>
      <c r="F217" s="15"/>
      <c r="G217" s="17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15"/>
      <c r="D218" s="15"/>
      <c r="E218" s="15"/>
      <c r="F218" s="15"/>
      <c r="G218" s="17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15"/>
      <c r="D219" s="15"/>
      <c r="E219" s="15"/>
      <c r="F219" s="15"/>
      <c r="G219" s="17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15"/>
      <c r="D220" s="15"/>
      <c r="E220" s="15"/>
      <c r="F220" s="15"/>
      <c r="G220" s="17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7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7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7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7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15"/>
      <c r="D225" s="15"/>
      <c r="E225" s="15"/>
      <c r="F225" s="15"/>
      <c r="G225" s="17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15"/>
      <c r="D226" s="15"/>
      <c r="E226" s="15"/>
      <c r="F226" s="15"/>
      <c r="G226" s="17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15"/>
      <c r="D227" s="15"/>
      <c r="E227" s="15"/>
      <c r="F227" s="15"/>
      <c r="G227" s="17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15"/>
      <c r="D228" s="15"/>
      <c r="E228" s="15"/>
      <c r="F228" s="15"/>
      <c r="G228" s="17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15"/>
      <c r="D229" s="15"/>
      <c r="E229" s="15"/>
      <c r="F229" s="15"/>
      <c r="G229" s="17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15"/>
      <c r="D230" s="15"/>
      <c r="E230" s="15"/>
      <c r="F230" s="15"/>
      <c r="G230" s="17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15"/>
      <c r="D231" s="15"/>
      <c r="E231" s="15"/>
      <c r="F231" s="15"/>
      <c r="G231" s="17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15"/>
      <c r="D232" s="15"/>
      <c r="E232" s="15"/>
      <c r="F232" s="15"/>
      <c r="G232" s="17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15"/>
      <c r="D233" s="15"/>
      <c r="E233" s="15"/>
      <c r="F233" s="15"/>
      <c r="G233" s="17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5"/>
      <c r="B234" s="15"/>
      <c r="C234" s="15"/>
      <c r="D234" s="15"/>
      <c r="E234" s="15"/>
      <c r="F234" s="15"/>
      <c r="G234" s="17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5"/>
      <c r="B235" s="15"/>
      <c r="C235" s="15"/>
      <c r="D235" s="15"/>
      <c r="E235" s="15"/>
      <c r="F235" s="15"/>
      <c r="G235" s="17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5"/>
      <c r="B236" s="15"/>
      <c r="C236" s="15"/>
      <c r="D236" s="15"/>
      <c r="E236" s="15"/>
      <c r="F236" s="15"/>
      <c r="G236" s="17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5"/>
      <c r="B237" s="15"/>
      <c r="C237" s="15"/>
      <c r="D237" s="15"/>
      <c r="E237" s="15"/>
      <c r="F237" s="15"/>
      <c r="G237" s="17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5"/>
      <c r="B238" s="15"/>
      <c r="C238" s="15"/>
      <c r="D238" s="15"/>
      <c r="E238" s="15"/>
      <c r="F238" s="15"/>
      <c r="G238" s="17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5"/>
      <c r="B239" s="15"/>
      <c r="C239" s="15"/>
      <c r="D239" s="15"/>
      <c r="E239" s="15"/>
      <c r="F239" s="15"/>
      <c r="G239" s="17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5"/>
      <c r="B240" s="15"/>
      <c r="C240" s="15"/>
      <c r="D240" s="15"/>
      <c r="E240" s="15"/>
      <c r="F240" s="15"/>
      <c r="G240" s="17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5"/>
      <c r="B241" s="15"/>
      <c r="C241" s="15"/>
      <c r="D241" s="15"/>
      <c r="E241" s="15"/>
      <c r="F241" s="15"/>
      <c r="G241" s="17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5"/>
      <c r="B242" s="15"/>
      <c r="C242" s="15"/>
      <c r="D242" s="15"/>
      <c r="E242" s="15"/>
      <c r="F242" s="15"/>
      <c r="G242" s="17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5"/>
      <c r="B243" s="15"/>
      <c r="C243" s="15"/>
      <c r="D243" s="15"/>
      <c r="E243" s="15"/>
      <c r="F243" s="15"/>
      <c r="G243" s="17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5"/>
      <c r="B244" s="15"/>
      <c r="C244" s="15"/>
      <c r="D244" s="15"/>
      <c r="E244" s="15"/>
      <c r="F244" s="15"/>
      <c r="G244" s="17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5"/>
      <c r="B245" s="15"/>
      <c r="C245" s="15"/>
      <c r="D245" s="15"/>
      <c r="E245" s="15"/>
      <c r="F245" s="15"/>
      <c r="G245" s="17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5"/>
      <c r="B246" s="15"/>
      <c r="C246" s="15"/>
      <c r="D246" s="15"/>
      <c r="E246" s="15"/>
      <c r="F246" s="15"/>
      <c r="G246" s="17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5"/>
      <c r="B247" s="15"/>
      <c r="C247" s="15"/>
      <c r="D247" s="15"/>
      <c r="E247" s="15"/>
      <c r="F247" s="15"/>
      <c r="G247" s="17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5"/>
      <c r="B248" s="15"/>
      <c r="C248" s="15"/>
      <c r="D248" s="15"/>
      <c r="E248" s="15"/>
      <c r="F248" s="15"/>
      <c r="G248" s="17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5"/>
      <c r="B249" s="15"/>
      <c r="C249" s="15"/>
      <c r="D249" s="15"/>
      <c r="E249" s="15"/>
      <c r="F249" s="15"/>
      <c r="G249" s="17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5"/>
      <c r="B250" s="15"/>
      <c r="C250" s="15"/>
      <c r="D250" s="15"/>
      <c r="E250" s="15"/>
      <c r="F250" s="15"/>
      <c r="G250" s="17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5"/>
      <c r="B251" s="15"/>
      <c r="C251" s="15"/>
      <c r="D251" s="15"/>
      <c r="E251" s="15"/>
      <c r="F251" s="15"/>
      <c r="G251" s="17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7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7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7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7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7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7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7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7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7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7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7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7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7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7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7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7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7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7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7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7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7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7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7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7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7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7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7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7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7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7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7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7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7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7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7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7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7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7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7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7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7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7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7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7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7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7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7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7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7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7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7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7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7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7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7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7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7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7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7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7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7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7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7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7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7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7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7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7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7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7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7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7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7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7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7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7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7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7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7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7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7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7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7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7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7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7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7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7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7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7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7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7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7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7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7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7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7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7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7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7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7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7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7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7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7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7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7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7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7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7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7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7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7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7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7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7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7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7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7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7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7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7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7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7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7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7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7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7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7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7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7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7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7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7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7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7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7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7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7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7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7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7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7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7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7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7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7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7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7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7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7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7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7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7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7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7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7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7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7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7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7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7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7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7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7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7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7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7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7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7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7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7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7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7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7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7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7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7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7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7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7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7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7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7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7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7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7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7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7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7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7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7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7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7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7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7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7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7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7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7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7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7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7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7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7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7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7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7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7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7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7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7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7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7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7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7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7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7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7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7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7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7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7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7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7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7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7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7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7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7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7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7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7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7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7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7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7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7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7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7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7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7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7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7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7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7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7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7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7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7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7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7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7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7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7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7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7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7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7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7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7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7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7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7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7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7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7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7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7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7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7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7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7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7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7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7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7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7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7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7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7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7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7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7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7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7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7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7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7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7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7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7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7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7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7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7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7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7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7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7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7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7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7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7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7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7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7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7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7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7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7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7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7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7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7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7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7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7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7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7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7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7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7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7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7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7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7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7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7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7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7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7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7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7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7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7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7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7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7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7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7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7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7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7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7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7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7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7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7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7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7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7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7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7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7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7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7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7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7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7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7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7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7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7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7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7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7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7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7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7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7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7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7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7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7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7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7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7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7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7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7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7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7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7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7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7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7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7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7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7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7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7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7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7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7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7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7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7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7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7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7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7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7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7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7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7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7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7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7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7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7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7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7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7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7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7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7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7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7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7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7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7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7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7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7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7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7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7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7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7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7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7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7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7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7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7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7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7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7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7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7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7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7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7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7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7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7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7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7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7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7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7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7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7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7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7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7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7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7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7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7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7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7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7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7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7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7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7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7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7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7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7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7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7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7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7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7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7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7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7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7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7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7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7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7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7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7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7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7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7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7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7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7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7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7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7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7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7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7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7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7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7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7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7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7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7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7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7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7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7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7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7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7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7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7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7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7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7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7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7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7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7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7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7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7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7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7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7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7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7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7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7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7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7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7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7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7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7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7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7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7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7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7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7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7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7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7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7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7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7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7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7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7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7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7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7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7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7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7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7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7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7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7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7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7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7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7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7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7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7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7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7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7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7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7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7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7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7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7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7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7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7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7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7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7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7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7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7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7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7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7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7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7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7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7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7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7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7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7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7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7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7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7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7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7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7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7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7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7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7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7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7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7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7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7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7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7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7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7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7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7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7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7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7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7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7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7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7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7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7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7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7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7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7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7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7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7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7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7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7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7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7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7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7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7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7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7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7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7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7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7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7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7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7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7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7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7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7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7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7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7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7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7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7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7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7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7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7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7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7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7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7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7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7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7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7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7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7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7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7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7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7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7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7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7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7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7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7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7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7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7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7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7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7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7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7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7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7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7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 x14ac:dyDescent="0.25">
      <c r="A953" s="15"/>
      <c r="B953" s="15"/>
      <c r="C953" s="15"/>
      <c r="D953" s="15"/>
      <c r="E953" s="15"/>
      <c r="F953" s="15"/>
      <c r="G953" s="17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 x14ac:dyDescent="0.25">
      <c r="A954" s="15"/>
      <c r="B954" s="15"/>
      <c r="C954" s="15"/>
      <c r="D954" s="15"/>
      <c r="E954" s="15"/>
      <c r="F954" s="15"/>
      <c r="G954" s="17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 x14ac:dyDescent="0.25">
      <c r="A955" s="15"/>
      <c r="B955" s="15"/>
      <c r="C955" s="15"/>
      <c r="D955" s="15"/>
      <c r="E955" s="15"/>
      <c r="F955" s="15"/>
      <c r="G955" s="17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 x14ac:dyDescent="0.25">
      <c r="A956" s="15"/>
      <c r="B956" s="15"/>
      <c r="C956" s="15"/>
      <c r="D956" s="15"/>
      <c r="E956" s="15"/>
      <c r="F956" s="15"/>
      <c r="G956" s="17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 x14ac:dyDescent="0.25">
      <c r="A957" s="15"/>
      <c r="B957" s="15"/>
      <c r="C957" s="15"/>
      <c r="D957" s="15"/>
      <c r="E957" s="15"/>
      <c r="F957" s="15"/>
      <c r="G957" s="17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 x14ac:dyDescent="0.25">
      <c r="A958" s="15"/>
      <c r="B958" s="15"/>
      <c r="C958" s="15"/>
      <c r="D958" s="15"/>
      <c r="E958" s="15"/>
      <c r="F958" s="15"/>
      <c r="G958" s="17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 x14ac:dyDescent="0.25">
      <c r="A959" s="15"/>
      <c r="B959" s="15"/>
      <c r="C959" s="15"/>
      <c r="D959" s="15"/>
      <c r="E959" s="15"/>
      <c r="F959" s="15"/>
      <c r="G959" s="17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 x14ac:dyDescent="0.25">
      <c r="A960" s="15"/>
      <c r="B960" s="15"/>
      <c r="C960" s="15"/>
      <c r="D960" s="15"/>
      <c r="E960" s="15"/>
      <c r="F960" s="15"/>
      <c r="G960" s="17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 x14ac:dyDescent="0.25">
      <c r="A961" s="15"/>
      <c r="B961" s="15"/>
      <c r="C961" s="15"/>
      <c r="D961" s="15"/>
      <c r="E961" s="15"/>
      <c r="F961" s="15"/>
      <c r="G961" s="17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 x14ac:dyDescent="0.25">
      <c r="A962" s="15"/>
      <c r="B962" s="15"/>
      <c r="C962" s="15"/>
      <c r="D962" s="15"/>
      <c r="E962" s="15"/>
      <c r="F962" s="15"/>
      <c r="G962" s="17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 x14ac:dyDescent="0.25">
      <c r="A963" s="15"/>
      <c r="B963" s="15"/>
      <c r="C963" s="15"/>
      <c r="D963" s="15"/>
      <c r="E963" s="15"/>
      <c r="F963" s="15"/>
      <c r="G963" s="17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 x14ac:dyDescent="0.25">
      <c r="A964" s="15"/>
      <c r="B964" s="15"/>
      <c r="C964" s="15"/>
      <c r="D964" s="15"/>
      <c r="E964" s="15"/>
      <c r="F964" s="15"/>
      <c r="G964" s="17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 x14ac:dyDescent="0.25">
      <c r="A965" s="15"/>
      <c r="B965" s="15"/>
      <c r="C965" s="15"/>
      <c r="D965" s="15"/>
      <c r="E965" s="15"/>
      <c r="F965" s="15"/>
      <c r="G965" s="17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 x14ac:dyDescent="0.25">
      <c r="A966" s="15"/>
      <c r="B966" s="15"/>
      <c r="C966" s="15"/>
      <c r="D966" s="15"/>
      <c r="E966" s="15"/>
      <c r="F966" s="15"/>
      <c r="G966" s="17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 x14ac:dyDescent="0.25">
      <c r="A967" s="15"/>
      <c r="B967" s="15"/>
      <c r="C967" s="15"/>
      <c r="D967" s="15"/>
      <c r="E967" s="15"/>
      <c r="F967" s="15"/>
      <c r="G967" s="17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 x14ac:dyDescent="0.25">
      <c r="A968" s="15"/>
      <c r="B968" s="15"/>
      <c r="C968" s="15"/>
      <c r="D968" s="15"/>
      <c r="E968" s="15"/>
      <c r="F968" s="15"/>
      <c r="G968" s="17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 x14ac:dyDescent="0.25">
      <c r="A969" s="15"/>
      <c r="B969" s="15"/>
      <c r="C969" s="15"/>
      <c r="D969" s="15"/>
      <c r="E969" s="15"/>
      <c r="F969" s="15"/>
      <c r="G969" s="17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 x14ac:dyDescent="0.25">
      <c r="A970" s="15"/>
      <c r="B970" s="15"/>
      <c r="C970" s="15"/>
      <c r="D970" s="15"/>
      <c r="E970" s="15"/>
      <c r="F970" s="15"/>
      <c r="G970" s="17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 x14ac:dyDescent="0.25">
      <c r="A971" s="15"/>
      <c r="B971" s="15"/>
      <c r="C971" s="15"/>
      <c r="D971" s="15"/>
      <c r="E971" s="15"/>
      <c r="F971" s="15"/>
      <c r="G971" s="17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 x14ac:dyDescent="0.25">
      <c r="A972" s="15"/>
      <c r="B972" s="15"/>
      <c r="C972" s="15"/>
      <c r="D972" s="15"/>
      <c r="E972" s="15"/>
      <c r="F972" s="15"/>
      <c r="G972" s="17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 x14ac:dyDescent="0.25">
      <c r="A973" s="15"/>
      <c r="B973" s="15"/>
      <c r="C973" s="15"/>
      <c r="D973" s="15"/>
      <c r="E973" s="15"/>
      <c r="F973" s="15"/>
      <c r="G973" s="17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 x14ac:dyDescent="0.25">
      <c r="A974" s="15"/>
      <c r="B974" s="15"/>
      <c r="C974" s="15"/>
      <c r="D974" s="15"/>
      <c r="E974" s="15"/>
      <c r="F974" s="15"/>
      <c r="G974" s="17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 x14ac:dyDescent="0.25">
      <c r="A975" s="15"/>
      <c r="B975" s="15"/>
      <c r="C975" s="15"/>
      <c r="D975" s="15"/>
      <c r="E975" s="15"/>
      <c r="F975" s="15"/>
      <c r="G975" s="17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 x14ac:dyDescent="0.25">
      <c r="A976" s="15"/>
      <c r="B976" s="15"/>
      <c r="C976" s="15"/>
      <c r="D976" s="15"/>
      <c r="E976" s="15"/>
      <c r="F976" s="15"/>
      <c r="G976" s="17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 x14ac:dyDescent="0.25">
      <c r="A977" s="15"/>
      <c r="B977" s="15"/>
      <c r="C977" s="15"/>
      <c r="D977" s="15"/>
      <c r="E977" s="15"/>
      <c r="F977" s="15"/>
      <c r="G977" s="17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 x14ac:dyDescent="0.25">
      <c r="A978" s="15"/>
      <c r="B978" s="15"/>
      <c r="C978" s="15"/>
      <c r="D978" s="15"/>
      <c r="E978" s="15"/>
      <c r="F978" s="15"/>
      <c r="G978" s="17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 x14ac:dyDescent="0.25">
      <c r="A979" s="15"/>
      <c r="B979" s="15"/>
      <c r="C979" s="15"/>
      <c r="D979" s="15"/>
      <c r="E979" s="15"/>
      <c r="F979" s="15"/>
      <c r="G979" s="17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 x14ac:dyDescent="0.25">
      <c r="A980" s="15"/>
      <c r="B980" s="15"/>
      <c r="C980" s="15"/>
      <c r="D980" s="15"/>
      <c r="E980" s="15"/>
      <c r="F980" s="15"/>
      <c r="G980" s="17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 x14ac:dyDescent="0.25">
      <c r="A981" s="15"/>
      <c r="B981" s="15"/>
      <c r="C981" s="15"/>
      <c r="D981" s="15"/>
      <c r="E981" s="15"/>
      <c r="F981" s="15"/>
      <c r="G981" s="17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 x14ac:dyDescent="0.25">
      <c r="A982" s="15"/>
      <c r="B982" s="15"/>
      <c r="C982" s="15"/>
      <c r="D982" s="15"/>
      <c r="E982" s="15"/>
      <c r="F982" s="15"/>
      <c r="G982" s="17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 x14ac:dyDescent="0.25">
      <c r="A983" s="15"/>
      <c r="B983" s="15"/>
      <c r="C983" s="15"/>
      <c r="D983" s="15"/>
      <c r="E983" s="15"/>
      <c r="F983" s="15"/>
      <c r="G983" s="17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 x14ac:dyDescent="0.25">
      <c r="A984" s="15"/>
      <c r="B984" s="15"/>
      <c r="C984" s="15"/>
      <c r="D984" s="15"/>
      <c r="E984" s="15"/>
      <c r="F984" s="15"/>
      <c r="G984" s="17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 x14ac:dyDescent="0.25">
      <c r="A985" s="15"/>
      <c r="B985" s="15"/>
      <c r="C985" s="15"/>
      <c r="D985" s="15"/>
      <c r="E985" s="15"/>
      <c r="F985" s="15"/>
      <c r="G985" s="17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 x14ac:dyDescent="0.25">
      <c r="A986" s="15"/>
      <c r="B986" s="15"/>
      <c r="C986" s="15"/>
      <c r="D986" s="15"/>
      <c r="E986" s="15"/>
      <c r="F986" s="15"/>
      <c r="G986" s="17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 x14ac:dyDescent="0.25">
      <c r="A987" s="15"/>
      <c r="B987" s="15"/>
      <c r="C987" s="15"/>
      <c r="D987" s="15"/>
      <c r="E987" s="15"/>
      <c r="F987" s="15"/>
      <c r="G987" s="17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 x14ac:dyDescent="0.25">
      <c r="A988" s="15"/>
      <c r="B988" s="15"/>
      <c r="C988" s="15"/>
      <c r="D988" s="15"/>
      <c r="E988" s="15"/>
      <c r="F988" s="15"/>
      <c r="G988" s="17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 x14ac:dyDescent="0.25">
      <c r="A989" s="15"/>
      <c r="B989" s="15"/>
      <c r="C989" s="15"/>
      <c r="D989" s="15"/>
      <c r="E989" s="15"/>
      <c r="F989" s="15"/>
      <c r="G989" s="17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 x14ac:dyDescent="0.25">
      <c r="A990" s="15"/>
      <c r="B990" s="15"/>
      <c r="C990" s="15"/>
      <c r="D990" s="15"/>
      <c r="E990" s="15"/>
      <c r="F990" s="15"/>
      <c r="G990" s="17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 x14ac:dyDescent="0.25">
      <c r="A991" s="15"/>
      <c r="B991" s="15"/>
      <c r="C991" s="15"/>
      <c r="D991" s="15"/>
      <c r="E991" s="15"/>
      <c r="F991" s="15"/>
      <c r="G991" s="17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 x14ac:dyDescent="0.25">
      <c r="A992" s="15"/>
      <c r="B992" s="15"/>
      <c r="C992" s="15"/>
      <c r="D992" s="15"/>
      <c r="E992" s="15"/>
      <c r="F992" s="15"/>
      <c r="G992" s="17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 x14ac:dyDescent="0.25">
      <c r="A993" s="15"/>
      <c r="B993" s="15"/>
      <c r="C993" s="15"/>
      <c r="D993" s="15"/>
      <c r="E993" s="15"/>
      <c r="F993" s="15"/>
      <c r="G993" s="17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 x14ac:dyDescent="0.25">
      <c r="A994" s="15"/>
      <c r="B994" s="15"/>
      <c r="C994" s="15"/>
      <c r="D994" s="15"/>
      <c r="E994" s="15"/>
      <c r="F994" s="15"/>
      <c r="G994" s="17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 x14ac:dyDescent="0.25">
      <c r="A995" s="15"/>
      <c r="B995" s="15"/>
      <c r="C995" s="15"/>
      <c r="D995" s="15"/>
      <c r="E995" s="15"/>
      <c r="F995" s="15"/>
      <c r="G995" s="17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 x14ac:dyDescent="0.25">
      <c r="A996" s="15"/>
      <c r="B996" s="15"/>
      <c r="C996" s="15"/>
      <c r="D996" s="15"/>
      <c r="E996" s="15"/>
      <c r="F996" s="15"/>
      <c r="G996" s="17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 x14ac:dyDescent="0.25">
      <c r="A997" s="15"/>
      <c r="B997" s="15"/>
      <c r="C997" s="15"/>
      <c r="D997" s="15"/>
      <c r="E997" s="15"/>
      <c r="F997" s="15"/>
      <c r="G997" s="17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 x14ac:dyDescent="0.25">
      <c r="A998" s="15"/>
      <c r="B998" s="15"/>
      <c r="C998" s="15"/>
      <c r="D998" s="15"/>
      <c r="E998" s="15"/>
      <c r="F998" s="15"/>
      <c r="G998" s="17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 x14ac:dyDescent="0.25">
      <c r="A999" s="15"/>
      <c r="B999" s="15"/>
      <c r="C999" s="15"/>
      <c r="D999" s="15"/>
      <c r="E999" s="15"/>
      <c r="F999" s="15"/>
      <c r="G999" s="17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 x14ac:dyDescent="0.25">
      <c r="A1000" s="15"/>
      <c r="B1000" s="15"/>
      <c r="C1000" s="15"/>
      <c r="D1000" s="15"/>
      <c r="E1000" s="15"/>
      <c r="F1000" s="15"/>
      <c r="G1000" s="17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5.75" customHeight="1" x14ac:dyDescent="0.25">
      <c r="A1001" s="15"/>
      <c r="B1001" s="15"/>
      <c r="C1001" s="15"/>
      <c r="D1001" s="15"/>
      <c r="E1001" s="15"/>
      <c r="F1001" s="15"/>
      <c r="G1001" s="17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5.75" customHeight="1" x14ac:dyDescent="0.25">
      <c r="A1002" s="15"/>
      <c r="B1002" s="15"/>
      <c r="C1002" s="15"/>
      <c r="D1002" s="15"/>
      <c r="E1002" s="15"/>
      <c r="F1002" s="15"/>
      <c r="G1002" s="17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</sheetData>
  <mergeCells count="32">
    <mergeCell ref="A10:A11"/>
    <mergeCell ref="A8:A9"/>
    <mergeCell ref="A6:A7"/>
    <mergeCell ref="E4:E5"/>
    <mergeCell ref="F4:F5"/>
    <mergeCell ref="A14:A15"/>
    <mergeCell ref="A16:A17"/>
    <mergeCell ref="A18:A20"/>
    <mergeCell ref="A21:A22"/>
    <mergeCell ref="A12:A13"/>
    <mergeCell ref="E55:F55"/>
    <mergeCell ref="B54:D54"/>
    <mergeCell ref="A55:D55"/>
    <mergeCell ref="A47:A48"/>
    <mergeCell ref="A51:A52"/>
    <mergeCell ref="A49:A50"/>
    <mergeCell ref="G1:H1"/>
    <mergeCell ref="B4:B5"/>
    <mergeCell ref="A4:A5"/>
    <mergeCell ref="G4:G5"/>
    <mergeCell ref="B53:D53"/>
    <mergeCell ref="A28:A29"/>
    <mergeCell ref="A30:A33"/>
    <mergeCell ref="A34:A35"/>
    <mergeCell ref="A36:A37"/>
    <mergeCell ref="A38:A42"/>
    <mergeCell ref="H4:H5"/>
    <mergeCell ref="A2:H2"/>
    <mergeCell ref="A3:H3"/>
    <mergeCell ref="A43:A44"/>
    <mergeCell ref="A45:A46"/>
    <mergeCell ref="A23:A25"/>
  </mergeCells>
  <pageMargins left="0.7" right="0.7" top="0.75" bottom="0.75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BKP</vt:lpstr>
      <vt:lpstr>DNT</vt:lpstr>
      <vt:lpstr>DPT</vt:lpstr>
      <vt:lpstr>PDP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Tshering Deki</cp:lastModifiedBy>
  <cp:lastPrinted>2019-02-11T05:21:10Z</cp:lastPrinted>
  <dcterms:modified xsi:type="dcterms:W3CDTF">2019-02-11T06:33:04Z</dcterms:modified>
</cp:coreProperties>
</file>